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/>
  </bookViews>
  <sheets>
    <sheet name="УНЦ" sheetId="4" r:id="rId1"/>
    <sheet name="Лист1" sheetId="5" r:id="rId2"/>
  </sheets>
  <definedNames>
    <definedName name="_xlnm.Print_Area" localSheetId="0">УНЦ!$A$1:$G$337</definedName>
  </definedNames>
  <calcPr calcId="125725"/>
</workbook>
</file>

<file path=xl/calcChain.xml><?xml version="1.0" encoding="utf-8"?>
<calcChain xmlns="http://schemas.openxmlformats.org/spreadsheetml/2006/main">
  <c r="G322" i="4"/>
  <c r="G326" s="1"/>
  <c r="G333" s="1"/>
  <c r="G335" s="1"/>
  <c r="G301"/>
  <c r="G305" s="1"/>
  <c r="G312" s="1"/>
  <c r="G314" s="1"/>
  <c r="G291"/>
  <c r="G280"/>
  <c r="G284" s="1"/>
  <c r="G259"/>
  <c r="G263" s="1"/>
  <c r="G270" s="1"/>
  <c r="G272" s="1"/>
  <c r="G249"/>
  <c r="G242"/>
  <c r="G238"/>
  <c r="G228"/>
  <c r="G217"/>
  <c r="G221" s="1"/>
  <c r="G196"/>
  <c r="G200" s="1"/>
  <c r="G207" s="1"/>
  <c r="G209" s="1"/>
  <c r="G175"/>
  <c r="G179" s="1"/>
  <c r="G186" s="1"/>
  <c r="G188" s="1"/>
  <c r="G154"/>
  <c r="G158" s="1"/>
  <c r="G165" s="1"/>
  <c r="G133"/>
  <c r="G137" s="1"/>
  <c r="G112"/>
  <c r="G116" s="1"/>
  <c r="G123" s="1"/>
  <c r="G125" s="1"/>
  <c r="G91"/>
  <c r="G95" s="1"/>
  <c r="G102" s="1"/>
  <c r="G104" s="1"/>
  <c r="G70"/>
  <c r="G74" s="1"/>
  <c r="G81" s="1"/>
  <c r="G83" s="1"/>
  <c r="G49"/>
  <c r="G53" s="1"/>
  <c r="G60" s="1"/>
  <c r="G62" s="1"/>
  <c r="G28"/>
  <c r="G32" s="1"/>
  <c r="G39" s="1"/>
  <c r="G41" s="1"/>
  <c r="G293" l="1"/>
  <c r="G251"/>
  <c r="G230"/>
  <c r="G167"/>
  <c r="G144"/>
  <c r="G146" s="1"/>
  <c r="G7" l="1"/>
  <c r="G11" l="1"/>
  <c r="G18" s="1"/>
  <c r="G20" s="1"/>
</calcChain>
</file>

<file path=xl/sharedStrings.xml><?xml version="1.0" encoding="utf-8"?>
<sst xmlns="http://schemas.openxmlformats.org/spreadsheetml/2006/main" count="512" uniqueCount="57">
  <si>
    <t>№ п/п</t>
  </si>
  <si>
    <t>Итого:</t>
  </si>
  <si>
    <t>Обоснование</t>
  </si>
  <si>
    <t>Наименование объекта строительства</t>
  </si>
  <si>
    <t>Ед. Изм.</t>
  </si>
  <si>
    <t>Кол-во.</t>
  </si>
  <si>
    <t>Стоимость всего, тыс. руб.</t>
  </si>
  <si>
    <t>км</t>
  </si>
  <si>
    <t>1</t>
  </si>
  <si>
    <t>2</t>
  </si>
  <si>
    <t>3</t>
  </si>
  <si>
    <t xml:space="preserve">НДС </t>
  </si>
  <si>
    <t>Коэффициент перехода от цен базового района (Московская область)к уровню цен Амурской области, Кпер</t>
  </si>
  <si>
    <t>Регионально-климатический коэффициен, К рег.1</t>
  </si>
  <si>
    <t xml:space="preserve">Таб. 2 </t>
  </si>
  <si>
    <t>Таб. 4</t>
  </si>
  <si>
    <t>Стоимость единицы по НЦС в уровне цен на 01.01.2024,тыс. руб.</t>
  </si>
  <si>
    <t>Дефлятор перевода (Прогноз социально-экономического развития Российской Федерации на 2024 год и на плановый период 2025 и 2026 годов" от 22.09.2023)</t>
  </si>
  <si>
    <t>Итого в ценах 2025 г.</t>
  </si>
  <si>
    <t>5</t>
  </si>
  <si>
    <t>6.1</t>
  </si>
  <si>
    <t>6.2</t>
  </si>
  <si>
    <t>6.3</t>
  </si>
  <si>
    <t>6.4</t>
  </si>
  <si>
    <t>6.5</t>
  </si>
  <si>
    <t>Всего с НДС</t>
  </si>
  <si>
    <t>Итого в ценах 2026 г.</t>
  </si>
  <si>
    <t>Итого в ценах 2027 г.</t>
  </si>
  <si>
    <t>Итого в ценах 2028 г.</t>
  </si>
  <si>
    <t>Итого в ценах 2029 г.</t>
  </si>
  <si>
    <t>Приказ Минстрой России от 16.02.2024 г. №122/пр"Об утверждении укрупненных нормативов цены строительства"</t>
  </si>
  <si>
    <t>НЦС-81-02-21-2024</t>
  </si>
  <si>
    <t>Инвестиционный проект "КТП - 90 А"</t>
  </si>
  <si>
    <t>Укрупненный расчет стоимости строительства комплектной трансформаторной подстанции</t>
  </si>
  <si>
    <t>Комплектная трансформаторная подстанция 1*630</t>
  </si>
  <si>
    <t>таб 21-01-004- 02</t>
  </si>
  <si>
    <t>Инвестиционный проект "КТП - 100 А"</t>
  </si>
  <si>
    <t>Инвестиционный проект "КТП - 032 А"</t>
  </si>
  <si>
    <t>Комплектная трансформаторная подстанция 1*400</t>
  </si>
  <si>
    <t>таб 21-01-004- 01</t>
  </si>
  <si>
    <t>Инвестиционный проект "КТП - 109"</t>
  </si>
  <si>
    <t>Инвестиционный проект "КТП - 146 А"</t>
  </si>
  <si>
    <t>таб 21-01-004- 07</t>
  </si>
  <si>
    <t>Комплектная трансформаторная подстанция 2*400</t>
  </si>
  <si>
    <t>Инвестиционный проект "КТП - 717"</t>
  </si>
  <si>
    <t>Инвестиционный проект "КТП - 300 ортпц"</t>
  </si>
  <si>
    <t>Инвестиционный проект "КТП - 428"</t>
  </si>
  <si>
    <t>Инвестиционный проект "КТП - 477"</t>
  </si>
  <si>
    <t>Инвестиционный проект "КТП - 017"</t>
  </si>
  <si>
    <t>Инвестиционный проект "КТП - 107"</t>
  </si>
  <si>
    <t>Комплектная трансформаторная подстанция 1*1000</t>
  </si>
  <si>
    <t>таб 21-01-004- 03</t>
  </si>
  <si>
    <t>Инвестиционный проект "КТП - 370"</t>
  </si>
  <si>
    <t>Инвестиционный проект "КТП - 369 п. Новый"</t>
  </si>
  <si>
    <t>Инвестиционный проект "КТП - 376"</t>
  </si>
  <si>
    <t>Инвестиционный проект "КТП - 390"</t>
  </si>
  <si>
    <t>Инвестиционный проект "КТП - 250"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</si>
</sst>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/>
    <xf numFmtId="164" fontId="7" fillId="0" borderId="0" xfId="1" applyFont="1" applyBorder="1" applyAlignment="1">
      <alignment vertical="top" wrapText="1"/>
    </xf>
    <xf numFmtId="164" fontId="7" fillId="0" borderId="0" xfId="1" applyFont="1" applyBorder="1" applyAlignment="1">
      <alignment horizontal="center" vertical="top" wrapText="1"/>
    </xf>
    <xf numFmtId="0" fontId="5" fillId="2" borderId="0" xfId="0" applyFont="1" applyFill="1"/>
    <xf numFmtId="4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165" fontId="6" fillId="0" borderId="0" xfId="2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3" fillId="2" borderId="2" xfId="3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justify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horizontal="left" vertical="center" wrapText="1"/>
    </xf>
    <xf numFmtId="9" fontId="12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10" fillId="2" borderId="0" xfId="5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12" fillId="2" borderId="3" xfId="2" applyFont="1" applyFill="1" applyBorder="1" applyAlignment="1">
      <alignment horizontal="justify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2" fontId="12" fillId="2" borderId="2" xfId="2" applyNumberFormat="1" applyFont="1" applyFill="1" applyBorder="1" applyAlignment="1">
      <alignment horizontal="center" vertical="center" wrapText="1"/>
    </xf>
    <xf numFmtId="2" fontId="12" fillId="2" borderId="3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1">
    <cellStyle name="Обычный" xfId="0" builtinId="0"/>
    <cellStyle name="Обычный 3 2 2" xfId="2"/>
    <cellStyle name="Обычный 3 2 2 2" xfId="5"/>
    <cellStyle name="Обычный 3 2 2 2 2" xfId="9"/>
    <cellStyle name="Обычный 3 2 2 3" xfId="7"/>
    <cellStyle name="Обычный 4" xfId="3"/>
    <cellStyle name="Финансовый" xfId="1" builtinId="3"/>
    <cellStyle name="Финансовый 3 2 2" xfId="4"/>
    <cellStyle name="Финансовый 3 2 2 2" xfId="6"/>
    <cellStyle name="Финансовый 3 2 2 2 2" xfId="10"/>
    <cellStyle name="Финансовый 3 2 2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35"/>
  <sheetViews>
    <sheetView tabSelected="1" view="pageBreakPreview" topLeftCell="A300" zoomScale="75" zoomScaleNormal="60" zoomScaleSheetLayoutView="75" workbookViewId="0">
      <selection activeCell="F315" sqref="F315"/>
    </sheetView>
  </sheetViews>
  <sheetFormatPr defaultColWidth="8.85546875" defaultRowHeight="15.75"/>
  <cols>
    <col min="1" max="1" width="8.85546875" style="3"/>
    <col min="2" max="2" width="22" style="1" customWidth="1"/>
    <col min="3" max="3" width="70.42578125" style="1" customWidth="1"/>
    <col min="4" max="4" width="7.42578125" style="3" customWidth="1"/>
    <col min="5" max="5" width="16.7109375" style="3" customWidth="1"/>
    <col min="6" max="6" width="25.28515625" style="3" customWidth="1"/>
    <col min="7" max="7" width="27.140625" style="11" customWidth="1"/>
    <col min="8" max="8" width="15.28515625" style="1" customWidth="1"/>
    <col min="9" max="11" width="12" style="1" bestFit="1" customWidth="1"/>
    <col min="12" max="16384" width="8.85546875" style="1"/>
  </cols>
  <sheetData>
    <row r="1" spans="1:8" s="3" customFormat="1" ht="18.75">
      <c r="A1" s="39"/>
      <c r="B1" s="39"/>
      <c r="C1" s="39"/>
      <c r="D1" s="39"/>
      <c r="E1" s="39"/>
      <c r="F1" s="39"/>
      <c r="G1" s="39"/>
    </row>
    <row r="2" spans="1:8" s="3" customFormat="1" ht="40.15" customHeight="1">
      <c r="A2" s="28" t="s">
        <v>32</v>
      </c>
      <c r="B2" s="28"/>
      <c r="C2" s="28"/>
      <c r="D2" s="28"/>
      <c r="E2" s="28"/>
      <c r="F2" s="28"/>
      <c r="G2" s="28"/>
    </row>
    <row r="3" spans="1:8" s="3" customFormat="1" ht="12" customHeight="1">
      <c r="B3" s="8"/>
      <c r="C3" s="8"/>
      <c r="D3" s="10"/>
      <c r="E3" s="10"/>
      <c r="F3" s="10"/>
      <c r="G3" s="10"/>
    </row>
    <row r="4" spans="1:8" ht="18.75" customHeight="1">
      <c r="A4" s="29" t="s">
        <v>33</v>
      </c>
      <c r="B4" s="29"/>
      <c r="C4" s="29"/>
      <c r="D4" s="29"/>
      <c r="E4" s="29"/>
      <c r="F4" s="29"/>
      <c r="G4" s="29"/>
    </row>
    <row r="5" spans="1:8" ht="40.9" customHeight="1">
      <c r="A5" s="30" t="s">
        <v>30</v>
      </c>
      <c r="B5" s="30"/>
      <c r="C5" s="30"/>
      <c r="D5" s="30"/>
      <c r="E5" s="30"/>
      <c r="F5" s="30"/>
      <c r="G5" s="30"/>
    </row>
    <row r="6" spans="1:8" s="2" customFormat="1" ht="51" customHeight="1">
      <c r="A6" s="17" t="s">
        <v>0</v>
      </c>
      <c r="B6" s="17" t="s">
        <v>2</v>
      </c>
      <c r="C6" s="18" t="s">
        <v>3</v>
      </c>
      <c r="D6" s="18" t="s">
        <v>4</v>
      </c>
      <c r="E6" s="18" t="s">
        <v>5</v>
      </c>
      <c r="F6" s="19" t="s">
        <v>16</v>
      </c>
      <c r="G6" s="20" t="s">
        <v>6</v>
      </c>
    </row>
    <row r="7" spans="1:8" s="6" customFormat="1" ht="17.25" customHeight="1">
      <c r="A7" s="31" t="s">
        <v>8</v>
      </c>
      <c r="B7" s="14" t="s">
        <v>31</v>
      </c>
      <c r="C7" s="33" t="s">
        <v>34</v>
      </c>
      <c r="D7" s="35" t="s">
        <v>7</v>
      </c>
      <c r="E7" s="35">
        <v>1</v>
      </c>
      <c r="F7" s="35">
        <v>2735.96</v>
      </c>
      <c r="G7" s="37">
        <f>E7*F7</f>
        <v>2735.96</v>
      </c>
    </row>
    <row r="8" spans="1:8" s="6" customFormat="1" ht="17.25" customHeight="1">
      <c r="A8" s="32"/>
      <c r="B8" s="14" t="s">
        <v>35</v>
      </c>
      <c r="C8" s="34"/>
      <c r="D8" s="36"/>
      <c r="E8" s="36"/>
      <c r="F8" s="36"/>
      <c r="G8" s="38"/>
    </row>
    <row r="9" spans="1:8" s="6" customFormat="1" ht="33.75" customHeight="1">
      <c r="A9" s="14" t="s">
        <v>9</v>
      </c>
      <c r="B9" s="14" t="s">
        <v>14</v>
      </c>
      <c r="C9" s="21" t="s">
        <v>12</v>
      </c>
      <c r="D9" s="12"/>
      <c r="E9" s="12"/>
      <c r="F9" s="13"/>
      <c r="G9" s="13">
        <v>1.1200000000000001</v>
      </c>
    </row>
    <row r="10" spans="1:8" s="6" customFormat="1" ht="18.75" customHeight="1">
      <c r="A10" s="14" t="s">
        <v>10</v>
      </c>
      <c r="B10" s="14" t="s">
        <v>15</v>
      </c>
      <c r="C10" s="21" t="s">
        <v>13</v>
      </c>
      <c r="D10" s="12"/>
      <c r="E10" s="12"/>
      <c r="F10" s="13"/>
      <c r="G10" s="13">
        <v>1.01</v>
      </c>
    </row>
    <row r="11" spans="1:8" s="6" customFormat="1">
      <c r="A11" s="14" t="s">
        <v>19</v>
      </c>
      <c r="B11" s="14"/>
      <c r="C11" s="21" t="s">
        <v>1</v>
      </c>
      <c r="D11" s="12"/>
      <c r="E11" s="12"/>
      <c r="F11" s="12"/>
      <c r="G11" s="22">
        <f>G7*G9*G10</f>
        <v>3094.9179520000007</v>
      </c>
    </row>
    <row r="12" spans="1:8" s="3" customFormat="1" ht="47.25">
      <c r="A12" s="13">
        <v>6</v>
      </c>
      <c r="B12" s="13"/>
      <c r="C12" s="21" t="s">
        <v>17</v>
      </c>
      <c r="D12" s="12"/>
      <c r="E12" s="12"/>
      <c r="F12" s="12"/>
      <c r="G12" s="13"/>
    </row>
    <row r="13" spans="1:8" s="3" customFormat="1">
      <c r="A13" s="14" t="s">
        <v>20</v>
      </c>
      <c r="B13" s="13"/>
      <c r="C13" s="12">
        <v>2025</v>
      </c>
      <c r="D13" s="12"/>
      <c r="E13" s="12"/>
      <c r="F13" s="12"/>
      <c r="G13" s="22">
        <v>1.042</v>
      </c>
    </row>
    <row r="14" spans="1:8" s="3" customFormat="1">
      <c r="A14" s="14" t="s">
        <v>21</v>
      </c>
      <c r="B14" s="13"/>
      <c r="C14" s="12">
        <v>2026</v>
      </c>
      <c r="D14" s="12"/>
      <c r="E14" s="12"/>
      <c r="F14" s="12"/>
      <c r="G14" s="23"/>
    </row>
    <row r="15" spans="1:8">
      <c r="A15" s="14" t="s">
        <v>22</v>
      </c>
      <c r="B15" s="13"/>
      <c r="C15" s="12">
        <v>2027</v>
      </c>
      <c r="D15" s="12"/>
      <c r="E15" s="12"/>
      <c r="F15" s="12"/>
      <c r="G15" s="23"/>
      <c r="H15" s="3"/>
    </row>
    <row r="16" spans="1:8" s="3" customFormat="1">
      <c r="A16" s="14" t="s">
        <v>23</v>
      </c>
      <c r="B16" s="13"/>
      <c r="C16" s="12">
        <v>2028</v>
      </c>
      <c r="D16" s="12"/>
      <c r="E16" s="12"/>
      <c r="F16" s="12"/>
      <c r="G16" s="23"/>
    </row>
    <row r="17" spans="1:12" s="3" customFormat="1">
      <c r="A17" s="14" t="s">
        <v>24</v>
      </c>
      <c r="B17" s="13"/>
      <c r="C17" s="12">
        <v>2029</v>
      </c>
      <c r="D17" s="12"/>
      <c r="E17" s="12"/>
      <c r="F17" s="12"/>
      <c r="G17" s="23"/>
    </row>
    <row r="18" spans="1:12" s="3" customFormat="1">
      <c r="A18" s="16">
        <v>7</v>
      </c>
      <c r="B18" s="16"/>
      <c r="C18" s="24" t="s">
        <v>18</v>
      </c>
      <c r="D18" s="24"/>
      <c r="E18" s="24"/>
      <c r="F18" s="24"/>
      <c r="G18" s="15">
        <f>G11*G13</f>
        <v>3224.9045059840009</v>
      </c>
      <c r="H18" s="9"/>
      <c r="I18" s="7"/>
    </row>
    <row r="19" spans="1:12">
      <c r="A19" s="16">
        <v>8</v>
      </c>
      <c r="B19" s="16"/>
      <c r="C19" s="25" t="s">
        <v>11</v>
      </c>
      <c r="D19" s="25"/>
      <c r="E19" s="25"/>
      <c r="F19" s="26">
        <v>0.2</v>
      </c>
      <c r="G19" s="13">
        <v>1.2</v>
      </c>
      <c r="H19" s="4"/>
      <c r="I19" s="4"/>
      <c r="J19" s="4"/>
      <c r="K19" s="4"/>
      <c r="L19" s="5"/>
    </row>
    <row r="20" spans="1:12">
      <c r="A20" s="16">
        <v>9</v>
      </c>
      <c r="B20" s="16"/>
      <c r="C20" s="25" t="s">
        <v>25</v>
      </c>
      <c r="D20" s="25"/>
      <c r="E20" s="25"/>
      <c r="F20" s="25"/>
      <c r="G20" s="15">
        <f>G18*G19</f>
        <v>3869.8854071808009</v>
      </c>
      <c r="H20" s="4"/>
      <c r="I20" s="4"/>
      <c r="J20" s="4"/>
      <c r="K20" s="4"/>
      <c r="L20" s="5"/>
    </row>
    <row r="22" spans="1:12" s="3" customFormat="1" ht="18.75">
      <c r="A22" s="39"/>
      <c r="B22" s="39"/>
      <c r="C22" s="39"/>
      <c r="D22" s="39"/>
      <c r="E22" s="39"/>
      <c r="F22" s="39"/>
      <c r="G22" s="39"/>
    </row>
    <row r="23" spans="1:12" s="3" customFormat="1" ht="40.15" customHeight="1">
      <c r="A23" s="28" t="s">
        <v>36</v>
      </c>
      <c r="B23" s="28"/>
      <c r="C23" s="28"/>
      <c r="D23" s="28"/>
      <c r="E23" s="28"/>
      <c r="F23" s="28"/>
      <c r="G23" s="28"/>
    </row>
    <row r="24" spans="1:12" s="3" customFormat="1" ht="12" customHeight="1">
      <c r="B24" s="27"/>
      <c r="C24" s="27"/>
      <c r="D24" s="27"/>
      <c r="E24" s="27"/>
      <c r="F24" s="27"/>
      <c r="G24" s="27"/>
    </row>
    <row r="25" spans="1:12" s="3" customFormat="1" ht="18.75" customHeight="1">
      <c r="A25" s="29" t="s">
        <v>33</v>
      </c>
      <c r="B25" s="29"/>
      <c r="C25" s="29"/>
      <c r="D25" s="29"/>
      <c r="E25" s="29"/>
      <c r="F25" s="29"/>
      <c r="G25" s="29"/>
    </row>
    <row r="26" spans="1:12" s="3" customFormat="1" ht="40.9" customHeight="1">
      <c r="A26" s="30" t="s">
        <v>30</v>
      </c>
      <c r="B26" s="30"/>
      <c r="C26" s="30"/>
      <c r="D26" s="30"/>
      <c r="E26" s="30"/>
      <c r="F26" s="30"/>
      <c r="G26" s="30"/>
    </row>
    <row r="27" spans="1:12" s="2" customFormat="1" ht="51" customHeight="1">
      <c r="A27" s="17" t="s">
        <v>0</v>
      </c>
      <c r="B27" s="17" t="s">
        <v>2</v>
      </c>
      <c r="C27" s="18" t="s">
        <v>3</v>
      </c>
      <c r="D27" s="18" t="s">
        <v>4</v>
      </c>
      <c r="E27" s="18" t="s">
        <v>5</v>
      </c>
      <c r="F27" s="19" t="s">
        <v>16</v>
      </c>
      <c r="G27" s="20" t="s">
        <v>6</v>
      </c>
    </row>
    <row r="28" spans="1:12" s="6" customFormat="1" ht="17.25" customHeight="1">
      <c r="A28" s="31" t="s">
        <v>8</v>
      </c>
      <c r="B28" s="14" t="s">
        <v>31</v>
      </c>
      <c r="C28" s="33" t="s">
        <v>34</v>
      </c>
      <c r="D28" s="35" t="s">
        <v>7</v>
      </c>
      <c r="E28" s="35">
        <v>1</v>
      </c>
      <c r="F28" s="35">
        <v>2735.96</v>
      </c>
      <c r="G28" s="37">
        <f>E28*F28</f>
        <v>2735.96</v>
      </c>
    </row>
    <row r="29" spans="1:12" s="6" customFormat="1" ht="17.25" customHeight="1">
      <c r="A29" s="32"/>
      <c r="B29" s="14" t="s">
        <v>35</v>
      </c>
      <c r="C29" s="34"/>
      <c r="D29" s="36"/>
      <c r="E29" s="36"/>
      <c r="F29" s="36"/>
      <c r="G29" s="38"/>
    </row>
    <row r="30" spans="1:12" s="6" customFormat="1" ht="33.75" customHeight="1">
      <c r="A30" s="14" t="s">
        <v>9</v>
      </c>
      <c r="B30" s="14" t="s">
        <v>14</v>
      </c>
      <c r="C30" s="21" t="s">
        <v>12</v>
      </c>
      <c r="D30" s="12"/>
      <c r="E30" s="12"/>
      <c r="F30" s="13"/>
      <c r="G30" s="13">
        <v>1.1200000000000001</v>
      </c>
    </row>
    <row r="31" spans="1:12" s="6" customFormat="1" ht="18.75" customHeight="1">
      <c r="A31" s="14" t="s">
        <v>10</v>
      </c>
      <c r="B31" s="14" t="s">
        <v>15</v>
      </c>
      <c r="C31" s="21" t="s">
        <v>13</v>
      </c>
      <c r="D31" s="12"/>
      <c r="E31" s="12"/>
      <c r="F31" s="13"/>
      <c r="G31" s="13">
        <v>1.01</v>
      </c>
    </row>
    <row r="32" spans="1:12" s="6" customFormat="1">
      <c r="A32" s="14" t="s">
        <v>19</v>
      </c>
      <c r="B32" s="14"/>
      <c r="C32" s="21" t="s">
        <v>1</v>
      </c>
      <c r="D32" s="12"/>
      <c r="E32" s="12"/>
      <c r="F32" s="12"/>
      <c r="G32" s="22">
        <f>G28*G30*G31</f>
        <v>3094.9179520000007</v>
      </c>
    </row>
    <row r="33" spans="1:12" s="3" customFormat="1" ht="47.25">
      <c r="A33" s="13">
        <v>6</v>
      </c>
      <c r="B33" s="13"/>
      <c r="C33" s="21" t="s">
        <v>17</v>
      </c>
      <c r="D33" s="12"/>
      <c r="E33" s="12"/>
      <c r="F33" s="12"/>
      <c r="G33" s="13"/>
    </row>
    <row r="34" spans="1:12" s="3" customFormat="1">
      <c r="A34" s="14" t="s">
        <v>20</v>
      </c>
      <c r="B34" s="13"/>
      <c r="C34" s="12">
        <v>2025</v>
      </c>
      <c r="D34" s="12"/>
      <c r="E34" s="12"/>
      <c r="F34" s="12"/>
      <c r="G34" s="22">
        <v>1.042</v>
      </c>
    </row>
    <row r="35" spans="1:12" s="3" customFormat="1">
      <c r="A35" s="14" t="s">
        <v>21</v>
      </c>
      <c r="B35" s="13"/>
      <c r="C35" s="12">
        <v>2026</v>
      </c>
      <c r="D35" s="12"/>
      <c r="E35" s="12"/>
      <c r="F35" s="12"/>
      <c r="G35" s="23"/>
    </row>
    <row r="36" spans="1:12" s="3" customFormat="1">
      <c r="A36" s="14" t="s">
        <v>22</v>
      </c>
      <c r="B36" s="13"/>
      <c r="C36" s="12">
        <v>2027</v>
      </c>
      <c r="D36" s="12"/>
      <c r="E36" s="12"/>
      <c r="F36" s="12"/>
      <c r="G36" s="23"/>
    </row>
    <row r="37" spans="1:12" s="3" customFormat="1">
      <c r="A37" s="14" t="s">
        <v>23</v>
      </c>
      <c r="B37" s="13"/>
      <c r="C37" s="12">
        <v>2028</v>
      </c>
      <c r="D37" s="12"/>
      <c r="E37" s="12"/>
      <c r="F37" s="12"/>
      <c r="G37" s="23"/>
    </row>
    <row r="38" spans="1:12" s="3" customFormat="1">
      <c r="A38" s="14" t="s">
        <v>24</v>
      </c>
      <c r="B38" s="13"/>
      <c r="C38" s="12">
        <v>2029</v>
      </c>
      <c r="D38" s="12"/>
      <c r="E38" s="12"/>
      <c r="F38" s="12"/>
      <c r="G38" s="23"/>
    </row>
    <row r="39" spans="1:12" s="3" customFormat="1">
      <c r="A39" s="16">
        <v>7</v>
      </c>
      <c r="B39" s="16"/>
      <c r="C39" s="24" t="s">
        <v>18</v>
      </c>
      <c r="D39" s="24"/>
      <c r="E39" s="24"/>
      <c r="F39" s="24"/>
      <c r="G39" s="15">
        <f>G32*G34</f>
        <v>3224.9045059840009</v>
      </c>
      <c r="H39" s="9"/>
      <c r="I39" s="7"/>
    </row>
    <row r="40" spans="1:12" s="3" customFormat="1">
      <c r="A40" s="16">
        <v>8</v>
      </c>
      <c r="B40" s="16"/>
      <c r="C40" s="25" t="s">
        <v>11</v>
      </c>
      <c r="D40" s="25"/>
      <c r="E40" s="25"/>
      <c r="F40" s="26">
        <v>0.2</v>
      </c>
      <c r="G40" s="13">
        <v>1.2</v>
      </c>
      <c r="H40" s="4"/>
      <c r="I40" s="4"/>
      <c r="J40" s="4"/>
      <c r="K40" s="4"/>
      <c r="L40" s="5"/>
    </row>
    <row r="41" spans="1:12" s="3" customFormat="1">
      <c r="A41" s="16">
        <v>9</v>
      </c>
      <c r="B41" s="16"/>
      <c r="C41" s="25" t="s">
        <v>25</v>
      </c>
      <c r="D41" s="25"/>
      <c r="E41" s="25"/>
      <c r="F41" s="25"/>
      <c r="G41" s="15">
        <f>G39*G40</f>
        <v>3869.8854071808009</v>
      </c>
      <c r="H41" s="4"/>
      <c r="I41" s="4"/>
      <c r="J41" s="4"/>
      <c r="K41" s="4"/>
      <c r="L41" s="5"/>
    </row>
    <row r="42" spans="1:12" s="3" customFormat="1">
      <c r="G42" s="11"/>
    </row>
    <row r="44" spans="1:12" s="3" customFormat="1" ht="40.15" customHeight="1">
      <c r="A44" s="28" t="s">
        <v>37</v>
      </c>
      <c r="B44" s="28"/>
      <c r="C44" s="28"/>
      <c r="D44" s="28"/>
      <c r="E44" s="28"/>
      <c r="F44" s="28"/>
      <c r="G44" s="28"/>
    </row>
    <row r="45" spans="1:12" s="3" customFormat="1" ht="12" customHeight="1">
      <c r="B45" s="27"/>
      <c r="C45" s="27"/>
      <c r="D45" s="27"/>
      <c r="E45" s="27"/>
      <c r="F45" s="27"/>
      <c r="G45" s="27"/>
    </row>
    <row r="46" spans="1:12" s="3" customFormat="1" ht="18.75" customHeight="1">
      <c r="A46" s="29" t="s">
        <v>33</v>
      </c>
      <c r="B46" s="29"/>
      <c r="C46" s="29"/>
      <c r="D46" s="29"/>
      <c r="E46" s="29"/>
      <c r="F46" s="29"/>
      <c r="G46" s="29"/>
    </row>
    <row r="47" spans="1:12" s="3" customFormat="1" ht="40.9" customHeight="1">
      <c r="A47" s="30" t="s">
        <v>30</v>
      </c>
      <c r="B47" s="30"/>
      <c r="C47" s="30"/>
      <c r="D47" s="30"/>
      <c r="E47" s="30"/>
      <c r="F47" s="30"/>
      <c r="G47" s="30"/>
    </row>
    <row r="48" spans="1:12" s="2" customFormat="1" ht="51" customHeight="1">
      <c r="A48" s="17" t="s">
        <v>0</v>
      </c>
      <c r="B48" s="17" t="s">
        <v>2</v>
      </c>
      <c r="C48" s="18" t="s">
        <v>3</v>
      </c>
      <c r="D48" s="18" t="s">
        <v>4</v>
      </c>
      <c r="E48" s="18" t="s">
        <v>5</v>
      </c>
      <c r="F48" s="19" t="s">
        <v>16</v>
      </c>
      <c r="G48" s="20" t="s">
        <v>6</v>
      </c>
    </row>
    <row r="49" spans="1:12" s="6" customFormat="1" ht="17.25" customHeight="1">
      <c r="A49" s="31" t="s">
        <v>8</v>
      </c>
      <c r="B49" s="14" t="s">
        <v>31</v>
      </c>
      <c r="C49" s="33" t="s">
        <v>38</v>
      </c>
      <c r="D49" s="35" t="s">
        <v>7</v>
      </c>
      <c r="E49" s="35">
        <v>1</v>
      </c>
      <c r="F49" s="35">
        <v>2565</v>
      </c>
      <c r="G49" s="37">
        <f>E49*F49</f>
        <v>2565</v>
      </c>
    </row>
    <row r="50" spans="1:12" s="6" customFormat="1" ht="17.25" customHeight="1">
      <c r="A50" s="32"/>
      <c r="B50" s="14" t="s">
        <v>39</v>
      </c>
      <c r="C50" s="34"/>
      <c r="D50" s="36"/>
      <c r="E50" s="36"/>
      <c r="F50" s="36"/>
      <c r="G50" s="38"/>
    </row>
    <row r="51" spans="1:12" s="6" customFormat="1" ht="33.75" customHeight="1">
      <c r="A51" s="14" t="s">
        <v>9</v>
      </c>
      <c r="B51" s="14" t="s">
        <v>14</v>
      </c>
      <c r="C51" s="21" t="s">
        <v>12</v>
      </c>
      <c r="D51" s="12"/>
      <c r="E51" s="12"/>
      <c r="F51" s="13"/>
      <c r="G51" s="13">
        <v>1.1200000000000001</v>
      </c>
    </row>
    <row r="52" spans="1:12" s="6" customFormat="1" ht="18.75" customHeight="1">
      <c r="A52" s="14" t="s">
        <v>10</v>
      </c>
      <c r="B52" s="14" t="s">
        <v>15</v>
      </c>
      <c r="C52" s="21" t="s">
        <v>13</v>
      </c>
      <c r="D52" s="12"/>
      <c r="E52" s="12"/>
      <c r="F52" s="13"/>
      <c r="G52" s="13">
        <v>1.01</v>
      </c>
    </row>
    <row r="53" spans="1:12" s="6" customFormat="1">
      <c r="A53" s="14" t="s">
        <v>19</v>
      </c>
      <c r="B53" s="14"/>
      <c r="C53" s="21" t="s">
        <v>1</v>
      </c>
      <c r="D53" s="12"/>
      <c r="E53" s="12"/>
      <c r="F53" s="12"/>
      <c r="G53" s="22">
        <f>G49*G51*G52</f>
        <v>2901.5280000000002</v>
      </c>
    </row>
    <row r="54" spans="1:12" s="3" customFormat="1" ht="47.25">
      <c r="A54" s="13">
        <v>6</v>
      </c>
      <c r="B54" s="13"/>
      <c r="C54" s="21" t="s">
        <v>17</v>
      </c>
      <c r="D54" s="12"/>
      <c r="E54" s="12"/>
      <c r="F54" s="12"/>
      <c r="G54" s="13"/>
    </row>
    <row r="55" spans="1:12" s="3" customFormat="1">
      <c r="A55" s="14" t="s">
        <v>20</v>
      </c>
      <c r="B55" s="13"/>
      <c r="C55" s="12">
        <v>2025</v>
      </c>
      <c r="D55" s="12"/>
      <c r="E55" s="12"/>
      <c r="F55" s="12"/>
      <c r="G55" s="22">
        <v>1.042</v>
      </c>
    </row>
    <row r="56" spans="1:12" s="3" customFormat="1">
      <c r="A56" s="14" t="s">
        <v>21</v>
      </c>
      <c r="B56" s="13"/>
      <c r="C56" s="12">
        <v>2026</v>
      </c>
      <c r="D56" s="12"/>
      <c r="E56" s="12"/>
      <c r="F56" s="12"/>
      <c r="G56" s="23"/>
    </row>
    <row r="57" spans="1:12" s="3" customFormat="1">
      <c r="A57" s="14" t="s">
        <v>22</v>
      </c>
      <c r="B57" s="13"/>
      <c r="C57" s="12">
        <v>2027</v>
      </c>
      <c r="D57" s="12"/>
      <c r="E57" s="12"/>
      <c r="F57" s="12"/>
      <c r="G57" s="23"/>
    </row>
    <row r="58" spans="1:12" s="3" customFormat="1">
      <c r="A58" s="14" t="s">
        <v>23</v>
      </c>
      <c r="B58" s="13"/>
      <c r="C58" s="12">
        <v>2028</v>
      </c>
      <c r="D58" s="12"/>
      <c r="E58" s="12"/>
      <c r="F58" s="12"/>
      <c r="G58" s="23"/>
    </row>
    <row r="59" spans="1:12" s="3" customFormat="1">
      <c r="A59" s="14" t="s">
        <v>24</v>
      </c>
      <c r="B59" s="13"/>
      <c r="C59" s="12">
        <v>2029</v>
      </c>
      <c r="D59" s="12"/>
      <c r="E59" s="12"/>
      <c r="F59" s="12"/>
      <c r="G59" s="23"/>
    </row>
    <row r="60" spans="1:12" s="3" customFormat="1">
      <c r="A60" s="16">
        <v>7</v>
      </c>
      <c r="B60" s="16"/>
      <c r="C60" s="24" t="s">
        <v>18</v>
      </c>
      <c r="D60" s="24"/>
      <c r="E60" s="24"/>
      <c r="F60" s="24"/>
      <c r="G60" s="15">
        <f>G53*G55</f>
        <v>3023.3921760000003</v>
      </c>
      <c r="H60" s="9"/>
      <c r="I60" s="7"/>
    </row>
    <row r="61" spans="1:12" s="3" customFormat="1">
      <c r="A61" s="16">
        <v>8</v>
      </c>
      <c r="B61" s="16"/>
      <c r="C61" s="25" t="s">
        <v>11</v>
      </c>
      <c r="D61" s="25"/>
      <c r="E61" s="25"/>
      <c r="F61" s="26">
        <v>0.2</v>
      </c>
      <c r="G61" s="13">
        <v>1.2</v>
      </c>
      <c r="H61" s="4"/>
      <c r="I61" s="4"/>
      <c r="J61" s="4"/>
      <c r="K61" s="4"/>
      <c r="L61" s="5"/>
    </row>
    <row r="62" spans="1:12" s="3" customFormat="1">
      <c r="A62" s="16">
        <v>9</v>
      </c>
      <c r="B62" s="16"/>
      <c r="C62" s="25" t="s">
        <v>25</v>
      </c>
      <c r="D62" s="25"/>
      <c r="E62" s="25"/>
      <c r="F62" s="25"/>
      <c r="G62" s="15">
        <f>G60*G61</f>
        <v>3628.0706112000003</v>
      </c>
      <c r="H62" s="4"/>
      <c r="I62" s="4"/>
      <c r="J62" s="4"/>
      <c r="K62" s="4"/>
      <c r="L62" s="5"/>
    </row>
    <row r="65" spans="1:7" s="3" customFormat="1" ht="40.15" customHeight="1">
      <c r="A65" s="28" t="s">
        <v>40</v>
      </c>
      <c r="B65" s="28"/>
      <c r="C65" s="28"/>
      <c r="D65" s="28"/>
      <c r="E65" s="28"/>
      <c r="F65" s="28"/>
      <c r="G65" s="28"/>
    </row>
    <row r="66" spans="1:7" s="3" customFormat="1" ht="12" customHeight="1">
      <c r="B66" s="27"/>
      <c r="C66" s="27"/>
      <c r="D66" s="27"/>
      <c r="E66" s="27"/>
      <c r="F66" s="27"/>
      <c r="G66" s="27"/>
    </row>
    <row r="67" spans="1:7" s="3" customFormat="1" ht="18.75" customHeight="1">
      <c r="A67" s="29" t="s">
        <v>33</v>
      </c>
      <c r="B67" s="29"/>
      <c r="C67" s="29"/>
      <c r="D67" s="29"/>
      <c r="E67" s="29"/>
      <c r="F67" s="29"/>
      <c r="G67" s="29"/>
    </row>
    <row r="68" spans="1:7" s="3" customFormat="1" ht="40.9" customHeight="1">
      <c r="A68" s="30" t="s">
        <v>30</v>
      </c>
      <c r="B68" s="30"/>
      <c r="C68" s="30"/>
      <c r="D68" s="30"/>
      <c r="E68" s="30"/>
      <c r="F68" s="30"/>
      <c r="G68" s="30"/>
    </row>
    <row r="69" spans="1:7" s="2" customFormat="1" ht="51" customHeight="1">
      <c r="A69" s="17" t="s">
        <v>0</v>
      </c>
      <c r="B69" s="17" t="s">
        <v>2</v>
      </c>
      <c r="C69" s="18" t="s">
        <v>3</v>
      </c>
      <c r="D69" s="18" t="s">
        <v>4</v>
      </c>
      <c r="E69" s="18" t="s">
        <v>5</v>
      </c>
      <c r="F69" s="19" t="s">
        <v>16</v>
      </c>
      <c r="G69" s="20" t="s">
        <v>6</v>
      </c>
    </row>
    <row r="70" spans="1:7" s="6" customFormat="1" ht="17.25" customHeight="1">
      <c r="A70" s="31" t="s">
        <v>8</v>
      </c>
      <c r="B70" s="14" t="s">
        <v>31</v>
      </c>
      <c r="C70" s="33" t="s">
        <v>34</v>
      </c>
      <c r="D70" s="35" t="s">
        <v>7</v>
      </c>
      <c r="E70" s="35">
        <v>1</v>
      </c>
      <c r="F70" s="35">
        <v>2735.96</v>
      </c>
      <c r="G70" s="37">
        <f>E70*F70</f>
        <v>2735.96</v>
      </c>
    </row>
    <row r="71" spans="1:7" s="6" customFormat="1" ht="17.25" customHeight="1">
      <c r="A71" s="32"/>
      <c r="B71" s="14" t="s">
        <v>35</v>
      </c>
      <c r="C71" s="34"/>
      <c r="D71" s="36"/>
      <c r="E71" s="36"/>
      <c r="F71" s="36"/>
      <c r="G71" s="38"/>
    </row>
    <row r="72" spans="1:7" s="6" customFormat="1" ht="33.75" customHeight="1">
      <c r="A72" s="14" t="s">
        <v>9</v>
      </c>
      <c r="B72" s="14" t="s">
        <v>14</v>
      </c>
      <c r="C72" s="21" t="s">
        <v>12</v>
      </c>
      <c r="D72" s="12"/>
      <c r="E72" s="12"/>
      <c r="F72" s="13"/>
      <c r="G72" s="13">
        <v>1.1200000000000001</v>
      </c>
    </row>
    <row r="73" spans="1:7" s="6" customFormat="1" ht="18.75" customHeight="1">
      <c r="A73" s="14" t="s">
        <v>10</v>
      </c>
      <c r="B73" s="14" t="s">
        <v>15</v>
      </c>
      <c r="C73" s="21" t="s">
        <v>13</v>
      </c>
      <c r="D73" s="12"/>
      <c r="E73" s="12"/>
      <c r="F73" s="13"/>
      <c r="G73" s="13">
        <v>1.01</v>
      </c>
    </row>
    <row r="74" spans="1:7" s="6" customFormat="1">
      <c r="A74" s="14" t="s">
        <v>19</v>
      </c>
      <c r="B74" s="14"/>
      <c r="C74" s="21" t="s">
        <v>1</v>
      </c>
      <c r="D74" s="12"/>
      <c r="E74" s="12"/>
      <c r="F74" s="12"/>
      <c r="G74" s="22">
        <f>G70*G72*G73</f>
        <v>3094.9179520000007</v>
      </c>
    </row>
    <row r="75" spans="1:7" s="3" customFormat="1" ht="47.25">
      <c r="A75" s="13">
        <v>6</v>
      </c>
      <c r="B75" s="13"/>
      <c r="C75" s="21" t="s">
        <v>17</v>
      </c>
      <c r="D75" s="12"/>
      <c r="E75" s="12"/>
      <c r="F75" s="12"/>
      <c r="G75" s="13"/>
    </row>
    <row r="76" spans="1:7" s="3" customFormat="1">
      <c r="A76" s="14" t="s">
        <v>20</v>
      </c>
      <c r="B76" s="13"/>
      <c r="C76" s="12">
        <v>2025</v>
      </c>
      <c r="D76" s="12"/>
      <c r="E76" s="12"/>
      <c r="F76" s="12"/>
      <c r="G76" s="22">
        <v>1.042</v>
      </c>
    </row>
    <row r="77" spans="1:7" s="3" customFormat="1">
      <c r="A77" s="14" t="s">
        <v>21</v>
      </c>
      <c r="B77" s="13"/>
      <c r="C77" s="12">
        <v>2026</v>
      </c>
      <c r="D77" s="12"/>
      <c r="E77" s="12"/>
      <c r="F77" s="12"/>
      <c r="G77" s="23"/>
    </row>
    <row r="78" spans="1:7" s="3" customFormat="1">
      <c r="A78" s="14" t="s">
        <v>22</v>
      </c>
      <c r="B78" s="13"/>
      <c r="C78" s="12">
        <v>2027</v>
      </c>
      <c r="D78" s="12"/>
      <c r="E78" s="12"/>
      <c r="F78" s="12"/>
      <c r="G78" s="23"/>
    </row>
    <row r="79" spans="1:7" s="3" customFormat="1">
      <c r="A79" s="14" t="s">
        <v>23</v>
      </c>
      <c r="B79" s="13"/>
      <c r="C79" s="12">
        <v>2028</v>
      </c>
      <c r="D79" s="12"/>
      <c r="E79" s="12"/>
      <c r="F79" s="12"/>
      <c r="G79" s="23"/>
    </row>
    <row r="80" spans="1:7" s="3" customFormat="1">
      <c r="A80" s="14" t="s">
        <v>24</v>
      </c>
      <c r="B80" s="13"/>
      <c r="C80" s="12">
        <v>2029</v>
      </c>
      <c r="D80" s="12"/>
      <c r="E80" s="12"/>
      <c r="F80" s="12"/>
      <c r="G80" s="23"/>
    </row>
    <row r="81" spans="1:12" s="3" customFormat="1">
      <c r="A81" s="16">
        <v>7</v>
      </c>
      <c r="B81" s="16"/>
      <c r="C81" s="24" t="s">
        <v>18</v>
      </c>
      <c r="D81" s="24"/>
      <c r="E81" s="24"/>
      <c r="F81" s="24"/>
      <c r="G81" s="15">
        <f>G74*G76</f>
        <v>3224.9045059840009</v>
      </c>
      <c r="H81" s="9"/>
      <c r="I81" s="7"/>
    </row>
    <row r="82" spans="1:12" s="3" customFormat="1">
      <c r="A82" s="16">
        <v>8</v>
      </c>
      <c r="B82" s="16"/>
      <c r="C82" s="25" t="s">
        <v>11</v>
      </c>
      <c r="D82" s="25"/>
      <c r="E82" s="25"/>
      <c r="F82" s="26">
        <v>0.2</v>
      </c>
      <c r="G82" s="13">
        <v>1.2</v>
      </c>
      <c r="H82" s="4"/>
      <c r="I82" s="4"/>
      <c r="J82" s="4"/>
      <c r="K82" s="4"/>
      <c r="L82" s="5"/>
    </row>
    <row r="83" spans="1:12" s="3" customFormat="1">
      <c r="A83" s="16">
        <v>9</v>
      </c>
      <c r="B83" s="16"/>
      <c r="C83" s="25" t="s">
        <v>25</v>
      </c>
      <c r="D83" s="25"/>
      <c r="E83" s="25"/>
      <c r="F83" s="25"/>
      <c r="G83" s="15">
        <f>G81*G82</f>
        <v>3869.8854071808009</v>
      </c>
      <c r="H83" s="4"/>
      <c r="I83" s="4"/>
      <c r="J83" s="4"/>
      <c r="K83" s="4"/>
      <c r="L83" s="5"/>
    </row>
    <row r="86" spans="1:12" s="3" customFormat="1" ht="40.15" customHeight="1">
      <c r="A86" s="28" t="s">
        <v>41</v>
      </c>
      <c r="B86" s="28"/>
      <c r="C86" s="28"/>
      <c r="D86" s="28"/>
      <c r="E86" s="28"/>
      <c r="F86" s="28"/>
      <c r="G86" s="28"/>
    </row>
    <row r="87" spans="1:12" s="3" customFormat="1" ht="12" customHeight="1">
      <c r="B87" s="27"/>
      <c r="C87" s="27"/>
      <c r="D87" s="27"/>
      <c r="E87" s="27"/>
      <c r="F87" s="27"/>
      <c r="G87" s="27"/>
    </row>
    <row r="88" spans="1:12" s="3" customFormat="1" ht="18.75" customHeight="1">
      <c r="A88" s="29" t="s">
        <v>33</v>
      </c>
      <c r="B88" s="29"/>
      <c r="C88" s="29"/>
      <c r="D88" s="29"/>
      <c r="E88" s="29"/>
      <c r="F88" s="29"/>
      <c r="G88" s="29"/>
    </row>
    <row r="89" spans="1:12" s="3" customFormat="1" ht="40.9" customHeight="1">
      <c r="A89" s="30" t="s">
        <v>30</v>
      </c>
      <c r="B89" s="30"/>
      <c r="C89" s="30"/>
      <c r="D89" s="30"/>
      <c r="E89" s="30"/>
      <c r="F89" s="30"/>
      <c r="G89" s="30"/>
    </row>
    <row r="90" spans="1:12" s="2" customFormat="1" ht="51" customHeight="1">
      <c r="A90" s="17" t="s">
        <v>0</v>
      </c>
      <c r="B90" s="17" t="s">
        <v>2</v>
      </c>
      <c r="C90" s="18" t="s">
        <v>3</v>
      </c>
      <c r="D90" s="18" t="s">
        <v>4</v>
      </c>
      <c r="E90" s="18" t="s">
        <v>5</v>
      </c>
      <c r="F90" s="19" t="s">
        <v>16</v>
      </c>
      <c r="G90" s="20" t="s">
        <v>6</v>
      </c>
    </row>
    <row r="91" spans="1:12" s="6" customFormat="1" ht="17.25" customHeight="1">
      <c r="A91" s="31" t="s">
        <v>8</v>
      </c>
      <c r="B91" s="14" t="s">
        <v>31</v>
      </c>
      <c r="C91" s="33" t="s">
        <v>43</v>
      </c>
      <c r="D91" s="35" t="s">
        <v>7</v>
      </c>
      <c r="E91" s="35">
        <v>1</v>
      </c>
      <c r="F91" s="35">
        <v>4891.79</v>
      </c>
      <c r="G91" s="37">
        <f>E91*F91</f>
        <v>4891.79</v>
      </c>
    </row>
    <row r="92" spans="1:12" s="6" customFormat="1" ht="17.25" customHeight="1">
      <c r="A92" s="32"/>
      <c r="B92" s="14" t="s">
        <v>42</v>
      </c>
      <c r="C92" s="34"/>
      <c r="D92" s="36"/>
      <c r="E92" s="36"/>
      <c r="F92" s="36"/>
      <c r="G92" s="38"/>
    </row>
    <row r="93" spans="1:12" s="6" customFormat="1" ht="33.75" customHeight="1">
      <c r="A93" s="14" t="s">
        <v>9</v>
      </c>
      <c r="B93" s="14" t="s">
        <v>14</v>
      </c>
      <c r="C93" s="21" t="s">
        <v>12</v>
      </c>
      <c r="D93" s="12"/>
      <c r="E93" s="12"/>
      <c r="F93" s="13"/>
      <c r="G93" s="13">
        <v>1.1200000000000001</v>
      </c>
    </row>
    <row r="94" spans="1:12" s="6" customFormat="1" ht="18.75" customHeight="1">
      <c r="A94" s="14" t="s">
        <v>10</v>
      </c>
      <c r="B94" s="14" t="s">
        <v>15</v>
      </c>
      <c r="C94" s="21" t="s">
        <v>13</v>
      </c>
      <c r="D94" s="12"/>
      <c r="E94" s="12"/>
      <c r="F94" s="13"/>
      <c r="G94" s="13">
        <v>1.01</v>
      </c>
    </row>
    <row r="95" spans="1:12" s="6" customFormat="1">
      <c r="A95" s="14" t="s">
        <v>19</v>
      </c>
      <c r="B95" s="14"/>
      <c r="C95" s="21" t="s">
        <v>1</v>
      </c>
      <c r="D95" s="12"/>
      <c r="E95" s="12"/>
      <c r="F95" s="12"/>
      <c r="G95" s="22">
        <f>G91*G93*G94</f>
        <v>5533.5928480000011</v>
      </c>
    </row>
    <row r="96" spans="1:12" s="3" customFormat="1" ht="47.25">
      <c r="A96" s="13">
        <v>6</v>
      </c>
      <c r="B96" s="13"/>
      <c r="C96" s="21" t="s">
        <v>17</v>
      </c>
      <c r="D96" s="12"/>
      <c r="E96" s="12"/>
      <c r="F96" s="12"/>
      <c r="G96" s="13"/>
    </row>
    <row r="97" spans="1:12" s="3" customFormat="1">
      <c r="A97" s="14" t="s">
        <v>20</v>
      </c>
      <c r="B97" s="13"/>
      <c r="C97" s="12">
        <v>2025</v>
      </c>
      <c r="D97" s="12"/>
      <c r="E97" s="12"/>
      <c r="F97" s="12"/>
      <c r="G97" s="22">
        <v>1.042</v>
      </c>
    </row>
    <row r="98" spans="1:12" s="3" customFormat="1">
      <c r="A98" s="14" t="s">
        <v>21</v>
      </c>
      <c r="B98" s="13"/>
      <c r="C98" s="12">
        <v>2026</v>
      </c>
      <c r="D98" s="12"/>
      <c r="E98" s="12"/>
      <c r="F98" s="12"/>
      <c r="G98" s="23">
        <v>1.04</v>
      </c>
    </row>
    <row r="99" spans="1:12" s="3" customFormat="1">
      <c r="A99" s="14" t="s">
        <v>22</v>
      </c>
      <c r="B99" s="13"/>
      <c r="C99" s="12">
        <v>2027</v>
      </c>
      <c r="D99" s="12"/>
      <c r="E99" s="12"/>
      <c r="F99" s="12"/>
      <c r="G99" s="23"/>
    </row>
    <row r="100" spans="1:12" s="3" customFormat="1">
      <c r="A100" s="14" t="s">
        <v>23</v>
      </c>
      <c r="B100" s="13"/>
      <c r="C100" s="12">
        <v>2028</v>
      </c>
      <c r="D100" s="12"/>
      <c r="E100" s="12"/>
      <c r="F100" s="12"/>
      <c r="G100" s="23"/>
    </row>
    <row r="101" spans="1:12" s="3" customFormat="1">
      <c r="A101" s="14" t="s">
        <v>24</v>
      </c>
      <c r="B101" s="13"/>
      <c r="C101" s="12">
        <v>2029</v>
      </c>
      <c r="D101" s="12"/>
      <c r="E101" s="12"/>
      <c r="F101" s="12"/>
      <c r="G101" s="23"/>
    </row>
    <row r="102" spans="1:12" s="3" customFormat="1">
      <c r="A102" s="16">
        <v>7</v>
      </c>
      <c r="B102" s="16"/>
      <c r="C102" s="24" t="s">
        <v>26</v>
      </c>
      <c r="D102" s="24"/>
      <c r="E102" s="24"/>
      <c r="F102" s="24"/>
      <c r="G102" s="15">
        <f>G95*G97*G98</f>
        <v>5996.643897520642</v>
      </c>
      <c r="H102" s="9"/>
      <c r="I102" s="7"/>
    </row>
    <row r="103" spans="1:12" s="3" customFormat="1">
      <c r="A103" s="16">
        <v>8</v>
      </c>
      <c r="B103" s="16"/>
      <c r="C103" s="25" t="s">
        <v>11</v>
      </c>
      <c r="D103" s="25"/>
      <c r="E103" s="25"/>
      <c r="F103" s="26">
        <v>0.2</v>
      </c>
      <c r="G103" s="13">
        <v>1.2</v>
      </c>
      <c r="H103" s="4"/>
      <c r="I103" s="4"/>
      <c r="J103" s="4"/>
      <c r="K103" s="4"/>
      <c r="L103" s="5"/>
    </row>
    <row r="104" spans="1:12" s="3" customFormat="1">
      <c r="A104" s="16">
        <v>9</v>
      </c>
      <c r="B104" s="16"/>
      <c r="C104" s="25" t="s">
        <v>25</v>
      </c>
      <c r="D104" s="25"/>
      <c r="E104" s="25"/>
      <c r="F104" s="25"/>
      <c r="G104" s="15">
        <f>G102*G103</f>
        <v>7195.9726770247698</v>
      </c>
      <c r="H104" s="4"/>
      <c r="I104" s="4"/>
      <c r="J104" s="4"/>
      <c r="K104" s="4"/>
      <c r="L104" s="5"/>
    </row>
    <row r="107" spans="1:12" s="3" customFormat="1" ht="40.15" customHeight="1">
      <c r="A107" s="28" t="s">
        <v>44</v>
      </c>
      <c r="B107" s="28"/>
      <c r="C107" s="28"/>
      <c r="D107" s="28"/>
      <c r="E107" s="28"/>
      <c r="F107" s="28"/>
      <c r="G107" s="28"/>
    </row>
    <row r="108" spans="1:12" s="3" customFormat="1" ht="12" customHeight="1">
      <c r="B108" s="27"/>
      <c r="C108" s="27"/>
      <c r="D108" s="27"/>
      <c r="E108" s="27"/>
      <c r="F108" s="27"/>
      <c r="G108" s="27"/>
    </row>
    <row r="109" spans="1:12" s="3" customFormat="1" ht="18.75" customHeight="1">
      <c r="A109" s="29" t="s">
        <v>33</v>
      </c>
      <c r="B109" s="29"/>
      <c r="C109" s="29"/>
      <c r="D109" s="29"/>
      <c r="E109" s="29"/>
      <c r="F109" s="29"/>
      <c r="G109" s="29"/>
    </row>
    <row r="110" spans="1:12" s="3" customFormat="1" ht="40.9" customHeight="1">
      <c r="A110" s="30" t="s">
        <v>30</v>
      </c>
      <c r="B110" s="30"/>
      <c r="C110" s="30"/>
      <c r="D110" s="30"/>
      <c r="E110" s="30"/>
      <c r="F110" s="30"/>
      <c r="G110" s="30"/>
    </row>
    <row r="111" spans="1:12" s="2" customFormat="1" ht="51" customHeight="1">
      <c r="A111" s="17" t="s">
        <v>0</v>
      </c>
      <c r="B111" s="17" t="s">
        <v>2</v>
      </c>
      <c r="C111" s="18" t="s">
        <v>3</v>
      </c>
      <c r="D111" s="18" t="s">
        <v>4</v>
      </c>
      <c r="E111" s="18" t="s">
        <v>5</v>
      </c>
      <c r="F111" s="19" t="s">
        <v>16</v>
      </c>
      <c r="G111" s="20" t="s">
        <v>6</v>
      </c>
    </row>
    <row r="112" spans="1:12" s="6" customFormat="1" ht="17.25" customHeight="1">
      <c r="A112" s="31" t="s">
        <v>8</v>
      </c>
      <c r="B112" s="14" t="s">
        <v>31</v>
      </c>
      <c r="C112" s="33" t="s">
        <v>43</v>
      </c>
      <c r="D112" s="35" t="s">
        <v>7</v>
      </c>
      <c r="E112" s="35">
        <v>1</v>
      </c>
      <c r="F112" s="35">
        <v>4891.79</v>
      </c>
      <c r="G112" s="37">
        <f>E112*F112</f>
        <v>4891.79</v>
      </c>
    </row>
    <row r="113" spans="1:12" s="6" customFormat="1" ht="17.25" customHeight="1">
      <c r="A113" s="32"/>
      <c r="B113" s="14" t="s">
        <v>42</v>
      </c>
      <c r="C113" s="34"/>
      <c r="D113" s="36"/>
      <c r="E113" s="36"/>
      <c r="F113" s="36"/>
      <c r="G113" s="38"/>
    </row>
    <row r="114" spans="1:12" s="6" customFormat="1" ht="33.75" customHeight="1">
      <c r="A114" s="14" t="s">
        <v>9</v>
      </c>
      <c r="B114" s="14" t="s">
        <v>14</v>
      </c>
      <c r="C114" s="21" t="s">
        <v>12</v>
      </c>
      <c r="D114" s="12"/>
      <c r="E114" s="12"/>
      <c r="F114" s="13"/>
      <c r="G114" s="13">
        <v>1.1200000000000001</v>
      </c>
    </row>
    <row r="115" spans="1:12" s="6" customFormat="1" ht="18.75" customHeight="1">
      <c r="A115" s="14" t="s">
        <v>10</v>
      </c>
      <c r="B115" s="14" t="s">
        <v>15</v>
      </c>
      <c r="C115" s="21" t="s">
        <v>13</v>
      </c>
      <c r="D115" s="12"/>
      <c r="E115" s="12"/>
      <c r="F115" s="13"/>
      <c r="G115" s="13">
        <v>1.01</v>
      </c>
    </row>
    <row r="116" spans="1:12" s="6" customFormat="1">
      <c r="A116" s="14" t="s">
        <v>19</v>
      </c>
      <c r="B116" s="14"/>
      <c r="C116" s="21" t="s">
        <v>1</v>
      </c>
      <c r="D116" s="12"/>
      <c r="E116" s="12"/>
      <c r="F116" s="12"/>
      <c r="G116" s="22">
        <f>G112*G114*G115</f>
        <v>5533.5928480000011</v>
      </c>
    </row>
    <row r="117" spans="1:12" s="3" customFormat="1" ht="47.25">
      <c r="A117" s="13">
        <v>6</v>
      </c>
      <c r="B117" s="13"/>
      <c r="C117" s="21" t="s">
        <v>17</v>
      </c>
      <c r="D117" s="12"/>
      <c r="E117" s="12"/>
      <c r="F117" s="12"/>
      <c r="G117" s="13"/>
    </row>
    <row r="118" spans="1:12" s="3" customFormat="1">
      <c r="A118" s="14" t="s">
        <v>20</v>
      </c>
      <c r="B118" s="13"/>
      <c r="C118" s="12">
        <v>2025</v>
      </c>
      <c r="D118" s="12"/>
      <c r="E118" s="12"/>
      <c r="F118" s="12"/>
      <c r="G118" s="22">
        <v>1.042</v>
      </c>
    </row>
    <row r="119" spans="1:12" s="3" customFormat="1">
      <c r="A119" s="14" t="s">
        <v>21</v>
      </c>
      <c r="B119" s="13"/>
      <c r="C119" s="12">
        <v>2026</v>
      </c>
      <c r="D119" s="12"/>
      <c r="E119" s="12"/>
      <c r="F119" s="12"/>
      <c r="G119" s="23">
        <v>1.04</v>
      </c>
    </row>
    <row r="120" spans="1:12" s="3" customFormat="1">
      <c r="A120" s="14" t="s">
        <v>22</v>
      </c>
      <c r="B120" s="13"/>
      <c r="C120" s="12">
        <v>2027</v>
      </c>
      <c r="D120" s="12"/>
      <c r="E120" s="12"/>
      <c r="F120" s="12"/>
      <c r="G120" s="23"/>
    </row>
    <row r="121" spans="1:12" s="3" customFormat="1">
      <c r="A121" s="14" t="s">
        <v>23</v>
      </c>
      <c r="B121" s="13"/>
      <c r="C121" s="12">
        <v>2028</v>
      </c>
      <c r="D121" s="12"/>
      <c r="E121" s="12"/>
      <c r="F121" s="12"/>
      <c r="G121" s="23"/>
    </row>
    <row r="122" spans="1:12" s="3" customFormat="1">
      <c r="A122" s="14" t="s">
        <v>24</v>
      </c>
      <c r="B122" s="13"/>
      <c r="C122" s="12">
        <v>2029</v>
      </c>
      <c r="D122" s="12"/>
      <c r="E122" s="12"/>
      <c r="F122" s="12"/>
      <c r="G122" s="23"/>
    </row>
    <row r="123" spans="1:12" s="3" customFormat="1">
      <c r="A123" s="16">
        <v>7</v>
      </c>
      <c r="B123" s="16"/>
      <c r="C123" s="24" t="s">
        <v>26</v>
      </c>
      <c r="D123" s="24"/>
      <c r="E123" s="24"/>
      <c r="F123" s="24"/>
      <c r="G123" s="15">
        <f>G116*G118*G119</f>
        <v>5996.643897520642</v>
      </c>
      <c r="H123" s="9"/>
      <c r="I123" s="7"/>
    </row>
    <row r="124" spans="1:12" s="3" customFormat="1">
      <c r="A124" s="16">
        <v>8</v>
      </c>
      <c r="B124" s="16"/>
      <c r="C124" s="25" t="s">
        <v>11</v>
      </c>
      <c r="D124" s="25"/>
      <c r="E124" s="25"/>
      <c r="F124" s="26">
        <v>0.2</v>
      </c>
      <c r="G124" s="13">
        <v>1.2</v>
      </c>
      <c r="H124" s="4"/>
      <c r="I124" s="4"/>
      <c r="J124" s="4"/>
      <c r="K124" s="4"/>
      <c r="L124" s="5"/>
    </row>
    <row r="125" spans="1:12" s="3" customFormat="1">
      <c r="A125" s="16">
        <v>9</v>
      </c>
      <c r="B125" s="16"/>
      <c r="C125" s="25" t="s">
        <v>25</v>
      </c>
      <c r="D125" s="25"/>
      <c r="E125" s="25"/>
      <c r="F125" s="25"/>
      <c r="G125" s="15">
        <f>G123*G124</f>
        <v>7195.9726770247698</v>
      </c>
      <c r="H125" s="4"/>
      <c r="I125" s="4"/>
      <c r="J125" s="4"/>
      <c r="K125" s="4"/>
      <c r="L125" s="5"/>
    </row>
    <row r="128" spans="1:12" s="3" customFormat="1" ht="40.15" customHeight="1">
      <c r="A128" s="28" t="s">
        <v>45</v>
      </c>
      <c r="B128" s="28"/>
      <c r="C128" s="28"/>
      <c r="D128" s="28"/>
      <c r="E128" s="28"/>
      <c r="F128" s="28"/>
      <c r="G128" s="28"/>
    </row>
    <row r="129" spans="1:9" s="3" customFormat="1" ht="12" customHeight="1">
      <c r="B129" s="27"/>
      <c r="C129" s="27"/>
      <c r="D129" s="27"/>
      <c r="E129" s="27"/>
      <c r="F129" s="27"/>
      <c r="G129" s="27"/>
    </row>
    <row r="130" spans="1:9" s="3" customFormat="1" ht="18.75" customHeight="1">
      <c r="A130" s="29" t="s">
        <v>33</v>
      </c>
      <c r="B130" s="29"/>
      <c r="C130" s="29"/>
      <c r="D130" s="29"/>
      <c r="E130" s="29"/>
      <c r="F130" s="29"/>
      <c r="G130" s="29"/>
    </row>
    <row r="131" spans="1:9" s="3" customFormat="1" ht="40.9" customHeight="1">
      <c r="A131" s="30" t="s">
        <v>30</v>
      </c>
      <c r="B131" s="30"/>
      <c r="C131" s="30"/>
      <c r="D131" s="30"/>
      <c r="E131" s="30"/>
      <c r="F131" s="30"/>
      <c r="G131" s="30"/>
    </row>
    <row r="132" spans="1:9" s="2" customFormat="1" ht="51" customHeight="1">
      <c r="A132" s="17" t="s">
        <v>0</v>
      </c>
      <c r="B132" s="17" t="s">
        <v>2</v>
      </c>
      <c r="C132" s="18" t="s">
        <v>3</v>
      </c>
      <c r="D132" s="18" t="s">
        <v>4</v>
      </c>
      <c r="E132" s="18" t="s">
        <v>5</v>
      </c>
      <c r="F132" s="19" t="s">
        <v>16</v>
      </c>
      <c r="G132" s="20" t="s">
        <v>6</v>
      </c>
    </row>
    <row r="133" spans="1:9" s="6" customFormat="1" ht="17.25" customHeight="1">
      <c r="A133" s="31" t="s">
        <v>8</v>
      </c>
      <c r="B133" s="14" t="s">
        <v>31</v>
      </c>
      <c r="C133" s="33" t="s">
        <v>43</v>
      </c>
      <c r="D133" s="35" t="s">
        <v>7</v>
      </c>
      <c r="E133" s="35">
        <v>1</v>
      </c>
      <c r="F133" s="35">
        <v>4891.79</v>
      </c>
      <c r="G133" s="37">
        <f>E133*F133</f>
        <v>4891.79</v>
      </c>
    </row>
    <row r="134" spans="1:9" s="6" customFormat="1" ht="17.25" customHeight="1">
      <c r="A134" s="32"/>
      <c r="B134" s="14" t="s">
        <v>42</v>
      </c>
      <c r="C134" s="34"/>
      <c r="D134" s="36"/>
      <c r="E134" s="36"/>
      <c r="F134" s="36"/>
      <c r="G134" s="38"/>
    </row>
    <row r="135" spans="1:9" s="6" customFormat="1" ht="33.75" customHeight="1">
      <c r="A135" s="14" t="s">
        <v>9</v>
      </c>
      <c r="B135" s="14" t="s">
        <v>14</v>
      </c>
      <c r="C135" s="21" t="s">
        <v>12</v>
      </c>
      <c r="D135" s="12"/>
      <c r="E135" s="12"/>
      <c r="F135" s="13"/>
      <c r="G135" s="13">
        <v>1.1200000000000001</v>
      </c>
    </row>
    <row r="136" spans="1:9" s="6" customFormat="1" ht="18.75" customHeight="1">
      <c r="A136" s="14" t="s">
        <v>10</v>
      </c>
      <c r="B136" s="14" t="s">
        <v>15</v>
      </c>
      <c r="C136" s="21" t="s">
        <v>13</v>
      </c>
      <c r="D136" s="12"/>
      <c r="E136" s="12"/>
      <c r="F136" s="13"/>
      <c r="G136" s="13">
        <v>1.01</v>
      </c>
    </row>
    <row r="137" spans="1:9" s="6" customFormat="1">
      <c r="A137" s="14" t="s">
        <v>19</v>
      </c>
      <c r="B137" s="14"/>
      <c r="C137" s="21" t="s">
        <v>1</v>
      </c>
      <c r="D137" s="12"/>
      <c r="E137" s="12"/>
      <c r="F137" s="12"/>
      <c r="G137" s="22">
        <f>G133*G135*G136</f>
        <v>5533.5928480000011</v>
      </c>
    </row>
    <row r="138" spans="1:9" s="3" customFormat="1" ht="47.25">
      <c r="A138" s="13">
        <v>6</v>
      </c>
      <c r="B138" s="13"/>
      <c r="C138" s="21" t="s">
        <v>17</v>
      </c>
      <c r="D138" s="12"/>
      <c r="E138" s="12"/>
      <c r="F138" s="12"/>
      <c r="G138" s="13"/>
    </row>
    <row r="139" spans="1:9" s="3" customFormat="1">
      <c r="A139" s="14" t="s">
        <v>20</v>
      </c>
      <c r="B139" s="13"/>
      <c r="C139" s="12">
        <v>2025</v>
      </c>
      <c r="D139" s="12"/>
      <c r="E139" s="12"/>
      <c r="F139" s="12"/>
      <c r="G139" s="22">
        <v>1.042</v>
      </c>
    </row>
    <row r="140" spans="1:9" s="3" customFormat="1">
      <c r="A140" s="14" t="s">
        <v>21</v>
      </c>
      <c r="B140" s="13"/>
      <c r="C140" s="12">
        <v>2026</v>
      </c>
      <c r="D140" s="12"/>
      <c r="E140" s="12"/>
      <c r="F140" s="12"/>
      <c r="G140" s="23">
        <v>1.04</v>
      </c>
    </row>
    <row r="141" spans="1:9" s="3" customFormat="1">
      <c r="A141" s="14" t="s">
        <v>22</v>
      </c>
      <c r="B141" s="13"/>
      <c r="C141" s="12">
        <v>2027</v>
      </c>
      <c r="D141" s="12"/>
      <c r="E141" s="12"/>
      <c r="F141" s="12"/>
      <c r="G141" s="23">
        <v>1.04</v>
      </c>
    </row>
    <row r="142" spans="1:9" s="3" customFormat="1">
      <c r="A142" s="14" t="s">
        <v>23</v>
      </c>
      <c r="B142" s="13"/>
      <c r="C142" s="12">
        <v>2028</v>
      </c>
      <c r="D142" s="12"/>
      <c r="E142" s="12"/>
      <c r="F142" s="12"/>
      <c r="G142" s="23"/>
    </row>
    <row r="143" spans="1:9" s="3" customFormat="1">
      <c r="A143" s="14" t="s">
        <v>24</v>
      </c>
      <c r="B143" s="13"/>
      <c r="C143" s="12">
        <v>2029</v>
      </c>
      <c r="D143" s="12"/>
      <c r="E143" s="12"/>
      <c r="F143" s="12"/>
      <c r="G143" s="23"/>
    </row>
    <row r="144" spans="1:9" s="3" customFormat="1">
      <c r="A144" s="16">
        <v>7</v>
      </c>
      <c r="B144" s="16"/>
      <c r="C144" s="24" t="s">
        <v>26</v>
      </c>
      <c r="D144" s="24"/>
      <c r="E144" s="24"/>
      <c r="F144" s="24"/>
      <c r="G144" s="15">
        <f>G137*G139*G140</f>
        <v>5996.643897520642</v>
      </c>
      <c r="H144" s="9"/>
      <c r="I144" s="7"/>
    </row>
    <row r="145" spans="1:12" s="3" customFormat="1">
      <c r="A145" s="16">
        <v>8</v>
      </c>
      <c r="B145" s="16"/>
      <c r="C145" s="25" t="s">
        <v>11</v>
      </c>
      <c r="D145" s="25"/>
      <c r="E145" s="25"/>
      <c r="F145" s="26">
        <v>0.2</v>
      </c>
      <c r="G145" s="13">
        <v>1.2</v>
      </c>
      <c r="H145" s="4"/>
      <c r="I145" s="4"/>
      <c r="J145" s="4"/>
      <c r="K145" s="4"/>
      <c r="L145" s="5"/>
    </row>
    <row r="146" spans="1:12" s="3" customFormat="1">
      <c r="A146" s="16">
        <v>9</v>
      </c>
      <c r="B146" s="16"/>
      <c r="C146" s="25" t="s">
        <v>25</v>
      </c>
      <c r="D146" s="25"/>
      <c r="E146" s="25"/>
      <c r="F146" s="25"/>
      <c r="G146" s="15">
        <f>G144*G145</f>
        <v>7195.9726770247698</v>
      </c>
      <c r="H146" s="4"/>
      <c r="I146" s="4"/>
      <c r="J146" s="4"/>
      <c r="K146" s="4"/>
      <c r="L146" s="5"/>
    </row>
    <row r="149" spans="1:12" s="3" customFormat="1" ht="40.15" customHeight="1">
      <c r="A149" s="28" t="s">
        <v>46</v>
      </c>
      <c r="B149" s="28"/>
      <c r="C149" s="28"/>
      <c r="D149" s="28"/>
      <c r="E149" s="28"/>
      <c r="F149" s="28"/>
      <c r="G149" s="28"/>
    </row>
    <row r="150" spans="1:12" s="3" customFormat="1" ht="12" customHeight="1">
      <c r="B150" s="27"/>
      <c r="C150" s="27"/>
      <c r="D150" s="27"/>
      <c r="E150" s="27"/>
      <c r="F150" s="27"/>
      <c r="G150" s="27"/>
    </row>
    <row r="151" spans="1:12" s="3" customFormat="1" ht="18.75" customHeight="1">
      <c r="A151" s="29" t="s">
        <v>33</v>
      </c>
      <c r="B151" s="29"/>
      <c r="C151" s="29"/>
      <c r="D151" s="29"/>
      <c r="E151" s="29"/>
      <c r="F151" s="29"/>
      <c r="G151" s="29"/>
    </row>
    <row r="152" spans="1:12" s="3" customFormat="1" ht="40.9" customHeight="1">
      <c r="A152" s="30" t="s">
        <v>30</v>
      </c>
      <c r="B152" s="30"/>
      <c r="C152" s="30"/>
      <c r="D152" s="30"/>
      <c r="E152" s="30"/>
      <c r="F152" s="30"/>
      <c r="G152" s="30"/>
    </row>
    <row r="153" spans="1:12" s="2" customFormat="1" ht="51" customHeight="1">
      <c r="A153" s="17" t="s">
        <v>0</v>
      </c>
      <c r="B153" s="17" t="s">
        <v>2</v>
      </c>
      <c r="C153" s="18" t="s">
        <v>3</v>
      </c>
      <c r="D153" s="18" t="s">
        <v>4</v>
      </c>
      <c r="E153" s="18" t="s">
        <v>5</v>
      </c>
      <c r="F153" s="19" t="s">
        <v>16</v>
      </c>
      <c r="G153" s="20" t="s">
        <v>6</v>
      </c>
    </row>
    <row r="154" spans="1:12" s="6" customFormat="1" ht="17.25" customHeight="1">
      <c r="A154" s="31" t="s">
        <v>8</v>
      </c>
      <c r="B154" s="14" t="s">
        <v>31</v>
      </c>
      <c r="C154" s="33" t="s">
        <v>34</v>
      </c>
      <c r="D154" s="35" t="s">
        <v>7</v>
      </c>
      <c r="E154" s="35">
        <v>1</v>
      </c>
      <c r="F154" s="35">
        <v>2735.96</v>
      </c>
      <c r="G154" s="37">
        <f>E154*F154</f>
        <v>2735.96</v>
      </c>
    </row>
    <row r="155" spans="1:12" s="6" customFormat="1" ht="17.25" customHeight="1">
      <c r="A155" s="32"/>
      <c r="B155" s="14" t="s">
        <v>35</v>
      </c>
      <c r="C155" s="34"/>
      <c r="D155" s="36"/>
      <c r="E155" s="36"/>
      <c r="F155" s="36"/>
      <c r="G155" s="38"/>
    </row>
    <row r="156" spans="1:12" s="6" customFormat="1" ht="33.75" customHeight="1">
      <c r="A156" s="14" t="s">
        <v>9</v>
      </c>
      <c r="B156" s="14" t="s">
        <v>14</v>
      </c>
      <c r="C156" s="21" t="s">
        <v>12</v>
      </c>
      <c r="D156" s="12"/>
      <c r="E156" s="12"/>
      <c r="F156" s="13"/>
      <c r="G156" s="13">
        <v>1.1200000000000001</v>
      </c>
    </row>
    <row r="157" spans="1:12" s="6" customFormat="1" ht="18.75" customHeight="1">
      <c r="A157" s="14" t="s">
        <v>10</v>
      </c>
      <c r="B157" s="14" t="s">
        <v>15</v>
      </c>
      <c r="C157" s="21" t="s">
        <v>13</v>
      </c>
      <c r="D157" s="12"/>
      <c r="E157" s="12"/>
      <c r="F157" s="13"/>
      <c r="G157" s="13">
        <v>1.01</v>
      </c>
    </row>
    <row r="158" spans="1:12" s="6" customFormat="1">
      <c r="A158" s="14" t="s">
        <v>19</v>
      </c>
      <c r="B158" s="14"/>
      <c r="C158" s="21" t="s">
        <v>1</v>
      </c>
      <c r="D158" s="12"/>
      <c r="E158" s="12"/>
      <c r="F158" s="12"/>
      <c r="G158" s="22">
        <f>G154*G156*G157</f>
        <v>3094.9179520000007</v>
      </c>
    </row>
    <row r="159" spans="1:12" s="3" customFormat="1" ht="47.25">
      <c r="A159" s="13">
        <v>6</v>
      </c>
      <c r="B159" s="13"/>
      <c r="C159" s="21" t="s">
        <v>17</v>
      </c>
      <c r="D159" s="12"/>
      <c r="E159" s="12"/>
      <c r="F159" s="12"/>
      <c r="G159" s="13"/>
    </row>
    <row r="160" spans="1:12" s="3" customFormat="1">
      <c r="A160" s="14" t="s">
        <v>20</v>
      </c>
      <c r="B160" s="13"/>
      <c r="C160" s="12">
        <v>2025</v>
      </c>
      <c r="D160" s="12"/>
      <c r="E160" s="12"/>
      <c r="F160" s="12"/>
      <c r="G160" s="22">
        <v>1.042</v>
      </c>
    </row>
    <row r="161" spans="1:12" s="3" customFormat="1">
      <c r="A161" s="14" t="s">
        <v>21</v>
      </c>
      <c r="B161" s="13"/>
      <c r="C161" s="12">
        <v>2026</v>
      </c>
      <c r="D161" s="12"/>
      <c r="E161" s="12"/>
      <c r="F161" s="12"/>
      <c r="G161" s="23">
        <v>1.04</v>
      </c>
    </row>
    <row r="162" spans="1:12" s="3" customFormat="1">
      <c r="A162" s="14" t="s">
        <v>22</v>
      </c>
      <c r="B162" s="13"/>
      <c r="C162" s="12">
        <v>2027</v>
      </c>
      <c r="D162" s="12"/>
      <c r="E162" s="12"/>
      <c r="F162" s="12"/>
      <c r="G162" s="23">
        <v>1.04</v>
      </c>
    </row>
    <row r="163" spans="1:12" s="3" customFormat="1">
      <c r="A163" s="14" t="s">
        <v>23</v>
      </c>
      <c r="B163" s="13"/>
      <c r="C163" s="12">
        <v>2028</v>
      </c>
      <c r="D163" s="12"/>
      <c r="E163" s="12"/>
      <c r="F163" s="12"/>
      <c r="G163" s="23"/>
    </row>
    <row r="164" spans="1:12" s="3" customFormat="1">
      <c r="A164" s="14" t="s">
        <v>24</v>
      </c>
      <c r="B164" s="13"/>
      <c r="C164" s="12">
        <v>2029</v>
      </c>
      <c r="D164" s="12"/>
      <c r="E164" s="12"/>
      <c r="F164" s="12"/>
      <c r="G164" s="23"/>
    </row>
    <row r="165" spans="1:12" s="3" customFormat="1">
      <c r="A165" s="16">
        <v>7</v>
      </c>
      <c r="B165" s="16"/>
      <c r="C165" s="24" t="s">
        <v>27</v>
      </c>
      <c r="D165" s="24"/>
      <c r="E165" s="24"/>
      <c r="F165" s="24"/>
      <c r="G165" s="15">
        <f>G158*G160*G161*G162</f>
        <v>3488.0567136722957</v>
      </c>
      <c r="H165" s="9"/>
      <c r="I165" s="7"/>
    </row>
    <row r="166" spans="1:12" s="3" customFormat="1">
      <c r="A166" s="16">
        <v>8</v>
      </c>
      <c r="B166" s="16"/>
      <c r="C166" s="25" t="s">
        <v>11</v>
      </c>
      <c r="D166" s="25"/>
      <c r="E166" s="25"/>
      <c r="F166" s="26">
        <v>0.2</v>
      </c>
      <c r="G166" s="13">
        <v>1.2</v>
      </c>
      <c r="H166" s="4"/>
      <c r="I166" s="4"/>
      <c r="J166" s="4"/>
      <c r="K166" s="4"/>
      <c r="L166" s="5"/>
    </row>
    <row r="167" spans="1:12" s="3" customFormat="1">
      <c r="A167" s="16">
        <v>9</v>
      </c>
      <c r="B167" s="16"/>
      <c r="C167" s="25" t="s">
        <v>25</v>
      </c>
      <c r="D167" s="25"/>
      <c r="E167" s="25"/>
      <c r="F167" s="25"/>
      <c r="G167" s="15">
        <f>G165*G166</f>
        <v>4185.6680564067547</v>
      </c>
      <c r="H167" s="4"/>
      <c r="I167" s="4"/>
      <c r="J167" s="4"/>
      <c r="K167" s="4"/>
      <c r="L167" s="5"/>
    </row>
    <row r="170" spans="1:12" s="3" customFormat="1" ht="40.15" customHeight="1">
      <c r="A170" s="28" t="s">
        <v>47</v>
      </c>
      <c r="B170" s="28"/>
      <c r="C170" s="28"/>
      <c r="D170" s="28"/>
      <c r="E170" s="28"/>
      <c r="F170" s="28"/>
      <c r="G170" s="28"/>
    </row>
    <row r="171" spans="1:12" s="3" customFormat="1" ht="12" customHeight="1">
      <c r="B171" s="27"/>
      <c r="C171" s="27"/>
      <c r="D171" s="27"/>
      <c r="E171" s="27"/>
      <c r="F171" s="27"/>
      <c r="G171" s="27"/>
    </row>
    <row r="172" spans="1:12" s="3" customFormat="1" ht="18.75" customHeight="1">
      <c r="A172" s="29" t="s">
        <v>33</v>
      </c>
      <c r="B172" s="29"/>
      <c r="C172" s="29"/>
      <c r="D172" s="29"/>
      <c r="E172" s="29"/>
      <c r="F172" s="29"/>
      <c r="G172" s="29"/>
    </row>
    <row r="173" spans="1:12" s="3" customFormat="1" ht="40.9" customHeight="1">
      <c r="A173" s="30" t="s">
        <v>30</v>
      </c>
      <c r="B173" s="30"/>
      <c r="C173" s="30"/>
      <c r="D173" s="30"/>
      <c r="E173" s="30"/>
      <c r="F173" s="30"/>
      <c r="G173" s="30"/>
    </row>
    <row r="174" spans="1:12" s="2" customFormat="1" ht="51" customHeight="1">
      <c r="A174" s="17" t="s">
        <v>0</v>
      </c>
      <c r="B174" s="17" t="s">
        <v>2</v>
      </c>
      <c r="C174" s="18" t="s">
        <v>3</v>
      </c>
      <c r="D174" s="18" t="s">
        <v>4</v>
      </c>
      <c r="E174" s="18" t="s">
        <v>5</v>
      </c>
      <c r="F174" s="19" t="s">
        <v>16</v>
      </c>
      <c r="G174" s="20" t="s">
        <v>6</v>
      </c>
    </row>
    <row r="175" spans="1:12" s="6" customFormat="1" ht="17.25" customHeight="1">
      <c r="A175" s="31" t="s">
        <v>8</v>
      </c>
      <c r="B175" s="14" t="s">
        <v>31</v>
      </c>
      <c r="C175" s="33" t="s">
        <v>34</v>
      </c>
      <c r="D175" s="35" t="s">
        <v>7</v>
      </c>
      <c r="E175" s="35">
        <v>1</v>
      </c>
      <c r="F175" s="35">
        <v>2735.96</v>
      </c>
      <c r="G175" s="37">
        <f>E175*F175</f>
        <v>2735.96</v>
      </c>
    </row>
    <row r="176" spans="1:12" s="6" customFormat="1" ht="17.25" customHeight="1">
      <c r="A176" s="32"/>
      <c r="B176" s="14" t="s">
        <v>35</v>
      </c>
      <c r="C176" s="34"/>
      <c r="D176" s="36"/>
      <c r="E176" s="36"/>
      <c r="F176" s="36"/>
      <c r="G176" s="38"/>
    </row>
    <row r="177" spans="1:12" s="6" customFormat="1" ht="33.75" customHeight="1">
      <c r="A177" s="14" t="s">
        <v>9</v>
      </c>
      <c r="B177" s="14" t="s">
        <v>14</v>
      </c>
      <c r="C177" s="21" t="s">
        <v>12</v>
      </c>
      <c r="D177" s="12"/>
      <c r="E177" s="12"/>
      <c r="F177" s="13"/>
      <c r="G177" s="13">
        <v>1.1200000000000001</v>
      </c>
    </row>
    <row r="178" spans="1:12" s="6" customFormat="1" ht="18.75" customHeight="1">
      <c r="A178" s="14" t="s">
        <v>10</v>
      </c>
      <c r="B178" s="14" t="s">
        <v>15</v>
      </c>
      <c r="C178" s="21" t="s">
        <v>13</v>
      </c>
      <c r="D178" s="12"/>
      <c r="E178" s="12"/>
      <c r="F178" s="13"/>
      <c r="G178" s="13">
        <v>1.01</v>
      </c>
    </row>
    <row r="179" spans="1:12" s="6" customFormat="1">
      <c r="A179" s="14" t="s">
        <v>19</v>
      </c>
      <c r="B179" s="14"/>
      <c r="C179" s="21" t="s">
        <v>1</v>
      </c>
      <c r="D179" s="12"/>
      <c r="E179" s="12"/>
      <c r="F179" s="12"/>
      <c r="G179" s="22">
        <f>G175*G177*G178</f>
        <v>3094.9179520000007</v>
      </c>
    </row>
    <row r="180" spans="1:12" s="3" customFormat="1" ht="47.25">
      <c r="A180" s="13">
        <v>6</v>
      </c>
      <c r="B180" s="13"/>
      <c r="C180" s="21" t="s">
        <v>17</v>
      </c>
      <c r="D180" s="12"/>
      <c r="E180" s="12"/>
      <c r="F180" s="12"/>
      <c r="G180" s="13"/>
    </row>
    <row r="181" spans="1:12" s="3" customFormat="1">
      <c r="A181" s="14" t="s">
        <v>20</v>
      </c>
      <c r="B181" s="13"/>
      <c r="C181" s="12">
        <v>2025</v>
      </c>
      <c r="D181" s="12"/>
      <c r="E181" s="12"/>
      <c r="F181" s="12"/>
      <c r="G181" s="22">
        <v>1.042</v>
      </c>
    </row>
    <row r="182" spans="1:12" s="3" customFormat="1">
      <c r="A182" s="14" t="s">
        <v>21</v>
      </c>
      <c r="B182" s="13"/>
      <c r="C182" s="12">
        <v>2026</v>
      </c>
      <c r="D182" s="12"/>
      <c r="E182" s="12"/>
      <c r="F182" s="12"/>
      <c r="G182" s="23">
        <v>1.04</v>
      </c>
    </row>
    <row r="183" spans="1:12" s="3" customFormat="1">
      <c r="A183" s="14" t="s">
        <v>22</v>
      </c>
      <c r="B183" s="13"/>
      <c r="C183" s="12">
        <v>2027</v>
      </c>
      <c r="D183" s="12"/>
      <c r="E183" s="12"/>
      <c r="F183" s="12"/>
      <c r="G183" s="23">
        <v>1.04</v>
      </c>
    </row>
    <row r="184" spans="1:12" s="3" customFormat="1">
      <c r="A184" s="14" t="s">
        <v>23</v>
      </c>
      <c r="B184" s="13"/>
      <c r="C184" s="12">
        <v>2028</v>
      </c>
      <c r="D184" s="12"/>
      <c r="E184" s="12"/>
      <c r="F184" s="12"/>
      <c r="G184" s="23"/>
    </row>
    <row r="185" spans="1:12" s="3" customFormat="1">
      <c r="A185" s="14" t="s">
        <v>24</v>
      </c>
      <c r="B185" s="13"/>
      <c r="C185" s="12">
        <v>2029</v>
      </c>
      <c r="D185" s="12"/>
      <c r="E185" s="12"/>
      <c r="F185" s="12"/>
      <c r="G185" s="23"/>
    </row>
    <row r="186" spans="1:12" s="3" customFormat="1">
      <c r="A186" s="16">
        <v>7</v>
      </c>
      <c r="B186" s="16"/>
      <c r="C186" s="24" t="s">
        <v>27</v>
      </c>
      <c r="D186" s="24"/>
      <c r="E186" s="24"/>
      <c r="F186" s="24"/>
      <c r="G186" s="15">
        <f>G179*G181*G182*G183</f>
        <v>3488.0567136722957</v>
      </c>
      <c r="H186" s="9"/>
      <c r="I186" s="7"/>
    </row>
    <row r="187" spans="1:12" s="3" customFormat="1">
      <c r="A187" s="16">
        <v>8</v>
      </c>
      <c r="B187" s="16"/>
      <c r="C187" s="25" t="s">
        <v>11</v>
      </c>
      <c r="D187" s="25"/>
      <c r="E187" s="25"/>
      <c r="F187" s="26">
        <v>0.2</v>
      </c>
      <c r="G187" s="13">
        <v>1.2</v>
      </c>
      <c r="H187" s="4"/>
      <c r="I187" s="4"/>
      <c r="J187" s="4"/>
      <c r="K187" s="4"/>
      <c r="L187" s="5"/>
    </row>
    <row r="188" spans="1:12" s="3" customFormat="1">
      <c r="A188" s="16">
        <v>9</v>
      </c>
      <c r="B188" s="16"/>
      <c r="C188" s="25" t="s">
        <v>25</v>
      </c>
      <c r="D188" s="25"/>
      <c r="E188" s="25"/>
      <c r="F188" s="25"/>
      <c r="G188" s="15">
        <f>G186*G187</f>
        <v>4185.6680564067547</v>
      </c>
      <c r="H188" s="4"/>
      <c r="I188" s="4"/>
      <c r="J188" s="4"/>
      <c r="K188" s="4"/>
      <c r="L188" s="5"/>
    </row>
    <row r="189" spans="1:12" s="3" customFormat="1">
      <c r="G189" s="11"/>
    </row>
    <row r="190" spans="1:12" s="3" customFormat="1">
      <c r="G190" s="11"/>
    </row>
    <row r="191" spans="1:12" s="3" customFormat="1" ht="40.15" customHeight="1">
      <c r="A191" s="28" t="s">
        <v>48</v>
      </c>
      <c r="B191" s="28"/>
      <c r="C191" s="28"/>
      <c r="D191" s="28"/>
      <c r="E191" s="28"/>
      <c r="F191" s="28"/>
      <c r="G191" s="28"/>
    </row>
    <row r="192" spans="1:12" s="3" customFormat="1" ht="12" customHeight="1">
      <c r="B192" s="27"/>
      <c r="C192" s="27"/>
      <c r="D192" s="27"/>
      <c r="E192" s="27"/>
      <c r="F192" s="27"/>
      <c r="G192" s="27"/>
    </row>
    <row r="193" spans="1:12" s="3" customFormat="1" ht="18.75" customHeight="1">
      <c r="A193" s="29" t="s">
        <v>33</v>
      </c>
      <c r="B193" s="29"/>
      <c r="C193" s="29"/>
      <c r="D193" s="29"/>
      <c r="E193" s="29"/>
      <c r="F193" s="29"/>
      <c r="G193" s="29"/>
    </row>
    <row r="194" spans="1:12" s="3" customFormat="1" ht="40.9" customHeight="1">
      <c r="A194" s="30" t="s">
        <v>30</v>
      </c>
      <c r="B194" s="30"/>
      <c r="C194" s="30"/>
      <c r="D194" s="30"/>
      <c r="E194" s="30"/>
      <c r="F194" s="30"/>
      <c r="G194" s="30"/>
    </row>
    <row r="195" spans="1:12" s="2" customFormat="1" ht="51" customHeight="1">
      <c r="A195" s="17" t="s">
        <v>0</v>
      </c>
      <c r="B195" s="17" t="s">
        <v>2</v>
      </c>
      <c r="C195" s="18" t="s">
        <v>3</v>
      </c>
      <c r="D195" s="18" t="s">
        <v>4</v>
      </c>
      <c r="E195" s="18" t="s">
        <v>5</v>
      </c>
      <c r="F195" s="19" t="s">
        <v>16</v>
      </c>
      <c r="G195" s="20" t="s">
        <v>6</v>
      </c>
    </row>
    <row r="196" spans="1:12" s="6" customFormat="1" ht="17.25" customHeight="1">
      <c r="A196" s="31" t="s">
        <v>8</v>
      </c>
      <c r="B196" s="14" t="s">
        <v>31</v>
      </c>
      <c r="C196" s="33" t="s">
        <v>34</v>
      </c>
      <c r="D196" s="35" t="s">
        <v>7</v>
      </c>
      <c r="E196" s="35">
        <v>1</v>
      </c>
      <c r="F196" s="35">
        <v>2735.96</v>
      </c>
      <c r="G196" s="37">
        <f>E196*F196</f>
        <v>2735.96</v>
      </c>
    </row>
    <row r="197" spans="1:12" s="6" customFormat="1" ht="17.25" customHeight="1">
      <c r="A197" s="32"/>
      <c r="B197" s="14" t="s">
        <v>35</v>
      </c>
      <c r="C197" s="34"/>
      <c r="D197" s="36"/>
      <c r="E197" s="36"/>
      <c r="F197" s="36"/>
      <c r="G197" s="38"/>
    </row>
    <row r="198" spans="1:12" s="6" customFormat="1" ht="33.75" customHeight="1">
      <c r="A198" s="14" t="s">
        <v>9</v>
      </c>
      <c r="B198" s="14" t="s">
        <v>14</v>
      </c>
      <c r="C198" s="21" t="s">
        <v>12</v>
      </c>
      <c r="D198" s="12"/>
      <c r="E198" s="12"/>
      <c r="F198" s="13"/>
      <c r="G198" s="13">
        <v>1.1200000000000001</v>
      </c>
    </row>
    <row r="199" spans="1:12" s="6" customFormat="1" ht="18.75" customHeight="1">
      <c r="A199" s="14" t="s">
        <v>10</v>
      </c>
      <c r="B199" s="14" t="s">
        <v>15</v>
      </c>
      <c r="C199" s="21" t="s">
        <v>13</v>
      </c>
      <c r="D199" s="12"/>
      <c r="E199" s="12"/>
      <c r="F199" s="13"/>
      <c r="G199" s="13">
        <v>1.01</v>
      </c>
    </row>
    <row r="200" spans="1:12" s="6" customFormat="1">
      <c r="A200" s="14" t="s">
        <v>19</v>
      </c>
      <c r="B200" s="14"/>
      <c r="C200" s="21" t="s">
        <v>1</v>
      </c>
      <c r="D200" s="12"/>
      <c r="E200" s="12"/>
      <c r="F200" s="12"/>
      <c r="G200" s="22">
        <f>G196*G198*G199</f>
        <v>3094.9179520000007</v>
      </c>
    </row>
    <row r="201" spans="1:12" s="3" customFormat="1" ht="47.25">
      <c r="A201" s="13">
        <v>6</v>
      </c>
      <c r="B201" s="13"/>
      <c r="C201" s="21" t="s">
        <v>17</v>
      </c>
      <c r="D201" s="12"/>
      <c r="E201" s="12"/>
      <c r="F201" s="12"/>
      <c r="G201" s="13"/>
    </row>
    <row r="202" spans="1:12" s="3" customFormat="1">
      <c r="A202" s="14" t="s">
        <v>20</v>
      </c>
      <c r="B202" s="13"/>
      <c r="C202" s="12">
        <v>2025</v>
      </c>
      <c r="D202" s="12"/>
      <c r="E202" s="12"/>
      <c r="F202" s="12"/>
      <c r="G202" s="22">
        <v>1.042</v>
      </c>
    </row>
    <row r="203" spans="1:12" s="3" customFormat="1">
      <c r="A203" s="14" t="s">
        <v>21</v>
      </c>
      <c r="B203" s="13"/>
      <c r="C203" s="12">
        <v>2026</v>
      </c>
      <c r="D203" s="12"/>
      <c r="E203" s="12"/>
      <c r="F203" s="12"/>
      <c r="G203" s="23">
        <v>1.04</v>
      </c>
    </row>
    <row r="204" spans="1:12" s="3" customFormat="1">
      <c r="A204" s="14" t="s">
        <v>22</v>
      </c>
      <c r="B204" s="13"/>
      <c r="C204" s="12">
        <v>2027</v>
      </c>
      <c r="D204" s="12"/>
      <c r="E204" s="12"/>
      <c r="F204" s="12"/>
      <c r="G204" s="23">
        <v>1.04</v>
      </c>
    </row>
    <row r="205" spans="1:12" s="3" customFormat="1">
      <c r="A205" s="14" t="s">
        <v>23</v>
      </c>
      <c r="B205" s="13"/>
      <c r="C205" s="12">
        <v>2028</v>
      </c>
      <c r="D205" s="12"/>
      <c r="E205" s="12"/>
      <c r="F205" s="12"/>
      <c r="G205" s="23"/>
    </row>
    <row r="206" spans="1:12" s="3" customFormat="1">
      <c r="A206" s="14" t="s">
        <v>24</v>
      </c>
      <c r="B206" s="13"/>
      <c r="C206" s="12">
        <v>2029</v>
      </c>
      <c r="D206" s="12"/>
      <c r="E206" s="12"/>
      <c r="F206" s="12"/>
      <c r="G206" s="23"/>
    </row>
    <row r="207" spans="1:12" s="3" customFormat="1">
      <c r="A207" s="16">
        <v>7</v>
      </c>
      <c r="B207" s="16"/>
      <c r="C207" s="24" t="s">
        <v>27</v>
      </c>
      <c r="D207" s="24"/>
      <c r="E207" s="24"/>
      <c r="F207" s="24"/>
      <c r="G207" s="15">
        <f>G200*G202*G203*G204</f>
        <v>3488.0567136722957</v>
      </c>
      <c r="H207" s="9"/>
      <c r="I207" s="7"/>
    </row>
    <row r="208" spans="1:12" s="3" customFormat="1">
      <c r="A208" s="16">
        <v>8</v>
      </c>
      <c r="B208" s="16"/>
      <c r="C208" s="25" t="s">
        <v>11</v>
      </c>
      <c r="D208" s="25"/>
      <c r="E208" s="25"/>
      <c r="F208" s="26">
        <v>0.2</v>
      </c>
      <c r="G208" s="13">
        <v>1.2</v>
      </c>
      <c r="H208" s="4"/>
      <c r="I208" s="4"/>
      <c r="J208" s="4"/>
      <c r="K208" s="4"/>
      <c r="L208" s="5"/>
    </row>
    <row r="209" spans="1:12" s="3" customFormat="1">
      <c r="A209" s="16">
        <v>9</v>
      </c>
      <c r="B209" s="16"/>
      <c r="C209" s="25" t="s">
        <v>25</v>
      </c>
      <c r="D209" s="25"/>
      <c r="E209" s="25"/>
      <c r="F209" s="25"/>
      <c r="G209" s="15">
        <f>G207*G208</f>
        <v>4185.6680564067547</v>
      </c>
      <c r="H209" s="4"/>
      <c r="I209" s="4"/>
      <c r="J209" s="4"/>
      <c r="K209" s="4"/>
      <c r="L209" s="5"/>
    </row>
    <row r="212" spans="1:12" ht="18.75">
      <c r="A212" s="28" t="s">
        <v>49</v>
      </c>
      <c r="B212" s="28"/>
      <c r="C212" s="28"/>
      <c r="D212" s="28"/>
      <c r="E212" s="28"/>
      <c r="F212" s="28"/>
      <c r="G212" s="28"/>
    </row>
    <row r="213" spans="1:12" ht="18.75">
      <c r="B213" s="27"/>
      <c r="C213" s="27"/>
      <c r="D213" s="27"/>
      <c r="E213" s="27"/>
      <c r="F213" s="27"/>
      <c r="G213" s="27"/>
    </row>
    <row r="214" spans="1:12" ht="18.75">
      <c r="A214" s="29" t="s">
        <v>33</v>
      </c>
      <c r="B214" s="29"/>
      <c r="C214" s="29"/>
      <c r="D214" s="29"/>
      <c r="E214" s="29"/>
      <c r="F214" s="29"/>
      <c r="G214" s="29"/>
    </row>
    <row r="215" spans="1:12">
      <c r="A215" s="30" t="s">
        <v>30</v>
      </c>
      <c r="B215" s="30"/>
      <c r="C215" s="30"/>
      <c r="D215" s="30"/>
      <c r="E215" s="30"/>
      <c r="F215" s="30"/>
      <c r="G215" s="30"/>
    </row>
    <row r="216" spans="1:12" ht="47.25">
      <c r="A216" s="17" t="s">
        <v>0</v>
      </c>
      <c r="B216" s="17" t="s">
        <v>2</v>
      </c>
      <c r="C216" s="18" t="s">
        <v>3</v>
      </c>
      <c r="D216" s="18" t="s">
        <v>4</v>
      </c>
      <c r="E216" s="18" t="s">
        <v>5</v>
      </c>
      <c r="F216" s="19" t="s">
        <v>16</v>
      </c>
      <c r="G216" s="20" t="s">
        <v>6</v>
      </c>
    </row>
    <row r="217" spans="1:12">
      <c r="A217" s="31" t="s">
        <v>8</v>
      </c>
      <c r="B217" s="14" t="s">
        <v>31</v>
      </c>
      <c r="C217" s="33" t="s">
        <v>50</v>
      </c>
      <c r="D217" s="35" t="s">
        <v>7</v>
      </c>
      <c r="E217" s="35">
        <v>1</v>
      </c>
      <c r="F217" s="35">
        <v>3386.13</v>
      </c>
      <c r="G217" s="37">
        <f>E217*F217</f>
        <v>3386.13</v>
      </c>
    </row>
    <row r="218" spans="1:12">
      <c r="A218" s="32"/>
      <c r="B218" s="14" t="s">
        <v>51</v>
      </c>
      <c r="C218" s="34"/>
      <c r="D218" s="36"/>
      <c r="E218" s="36"/>
      <c r="F218" s="36"/>
      <c r="G218" s="38"/>
    </row>
    <row r="219" spans="1:12" ht="31.5">
      <c r="A219" s="14" t="s">
        <v>9</v>
      </c>
      <c r="B219" s="14" t="s">
        <v>14</v>
      </c>
      <c r="C219" s="21" t="s">
        <v>12</v>
      </c>
      <c r="D219" s="12"/>
      <c r="E219" s="12"/>
      <c r="F219" s="13"/>
      <c r="G219" s="13">
        <v>1.1200000000000001</v>
      </c>
    </row>
    <row r="220" spans="1:12">
      <c r="A220" s="14" t="s">
        <v>10</v>
      </c>
      <c r="B220" s="14" t="s">
        <v>15</v>
      </c>
      <c r="C220" s="21" t="s">
        <v>13</v>
      </c>
      <c r="D220" s="12"/>
      <c r="E220" s="12"/>
      <c r="F220" s="13"/>
      <c r="G220" s="13">
        <v>1.01</v>
      </c>
    </row>
    <row r="221" spans="1:12">
      <c r="A221" s="14" t="s">
        <v>19</v>
      </c>
      <c r="B221" s="14"/>
      <c r="C221" s="21" t="s">
        <v>1</v>
      </c>
      <c r="D221" s="12"/>
      <c r="E221" s="12"/>
      <c r="F221" s="12"/>
      <c r="G221" s="22">
        <f>G217*G219*G220</f>
        <v>3830.3902560000006</v>
      </c>
    </row>
    <row r="222" spans="1:12" ht="47.25">
      <c r="A222" s="13">
        <v>6</v>
      </c>
      <c r="B222" s="13"/>
      <c r="C222" s="21" t="s">
        <v>17</v>
      </c>
      <c r="D222" s="12"/>
      <c r="E222" s="12"/>
      <c r="F222" s="12"/>
      <c r="G222" s="13"/>
    </row>
    <row r="223" spans="1:12">
      <c r="A223" s="14" t="s">
        <v>20</v>
      </c>
      <c r="B223" s="13"/>
      <c r="C223" s="12">
        <v>2025</v>
      </c>
      <c r="D223" s="12"/>
      <c r="E223" s="12"/>
      <c r="F223" s="12"/>
      <c r="G223" s="22">
        <v>1.042</v>
      </c>
    </row>
    <row r="224" spans="1:12">
      <c r="A224" s="14" t="s">
        <v>21</v>
      </c>
      <c r="B224" s="13"/>
      <c r="C224" s="12">
        <v>2026</v>
      </c>
      <c r="D224" s="12"/>
      <c r="E224" s="12"/>
      <c r="F224" s="12"/>
      <c r="G224" s="23">
        <v>1.04</v>
      </c>
    </row>
    <row r="225" spans="1:7">
      <c r="A225" s="14" t="s">
        <v>22</v>
      </c>
      <c r="B225" s="13"/>
      <c r="C225" s="12">
        <v>2027</v>
      </c>
      <c r="D225" s="12"/>
      <c r="E225" s="12"/>
      <c r="F225" s="12"/>
      <c r="G225" s="23">
        <v>1.04</v>
      </c>
    </row>
    <row r="226" spans="1:7">
      <c r="A226" s="14" t="s">
        <v>23</v>
      </c>
      <c r="B226" s="13"/>
      <c r="C226" s="12">
        <v>2028</v>
      </c>
      <c r="D226" s="12"/>
      <c r="E226" s="12"/>
      <c r="F226" s="12"/>
      <c r="G226" s="23">
        <v>1.04</v>
      </c>
    </row>
    <row r="227" spans="1:7">
      <c r="A227" s="14" t="s">
        <v>24</v>
      </c>
      <c r="B227" s="13"/>
      <c r="C227" s="12">
        <v>2029</v>
      </c>
      <c r="D227" s="12"/>
      <c r="E227" s="12"/>
      <c r="F227" s="12"/>
      <c r="G227" s="23"/>
    </row>
    <row r="228" spans="1:7">
      <c r="A228" s="16">
        <v>7</v>
      </c>
      <c r="B228" s="16"/>
      <c r="C228" s="24" t="s">
        <v>28</v>
      </c>
      <c r="D228" s="24"/>
      <c r="E228" s="24"/>
      <c r="F228" s="24"/>
      <c r="G228" s="15">
        <f>G221*G223*G224*G225*G226</f>
        <v>4489.6321653320438</v>
      </c>
    </row>
    <row r="229" spans="1:7">
      <c r="A229" s="16">
        <v>8</v>
      </c>
      <c r="B229" s="16"/>
      <c r="C229" s="25" t="s">
        <v>11</v>
      </c>
      <c r="D229" s="25"/>
      <c r="E229" s="25"/>
      <c r="F229" s="26">
        <v>0.2</v>
      </c>
      <c r="G229" s="13">
        <v>1.2</v>
      </c>
    </row>
    <row r="230" spans="1:7">
      <c r="A230" s="16">
        <v>9</v>
      </c>
      <c r="B230" s="16"/>
      <c r="C230" s="25" t="s">
        <v>25</v>
      </c>
      <c r="D230" s="25"/>
      <c r="E230" s="25"/>
      <c r="F230" s="25"/>
      <c r="G230" s="15">
        <f>G228*G229</f>
        <v>5387.558598398452</v>
      </c>
    </row>
    <row r="233" spans="1:7" ht="18.75">
      <c r="A233" s="28" t="s">
        <v>52</v>
      </c>
      <c r="B233" s="28"/>
      <c r="C233" s="28"/>
      <c r="D233" s="28"/>
      <c r="E233" s="28"/>
      <c r="F233" s="28"/>
      <c r="G233" s="28"/>
    </row>
    <row r="234" spans="1:7" ht="18.75">
      <c r="B234" s="27"/>
      <c r="C234" s="27"/>
      <c r="D234" s="27"/>
      <c r="E234" s="27"/>
      <c r="F234" s="27"/>
      <c r="G234" s="27"/>
    </row>
    <row r="235" spans="1:7" ht="18.75">
      <c r="A235" s="29" t="s">
        <v>33</v>
      </c>
      <c r="B235" s="29"/>
      <c r="C235" s="29"/>
      <c r="D235" s="29"/>
      <c r="E235" s="29"/>
      <c r="F235" s="29"/>
      <c r="G235" s="29"/>
    </row>
    <row r="236" spans="1:7">
      <c r="A236" s="30" t="s">
        <v>30</v>
      </c>
      <c r="B236" s="30"/>
      <c r="C236" s="30"/>
      <c r="D236" s="30"/>
      <c r="E236" s="30"/>
      <c r="F236" s="30"/>
      <c r="G236" s="30"/>
    </row>
    <row r="237" spans="1:7" ht="47.25">
      <c r="A237" s="17" t="s">
        <v>0</v>
      </c>
      <c r="B237" s="17" t="s">
        <v>2</v>
      </c>
      <c r="C237" s="18" t="s">
        <v>3</v>
      </c>
      <c r="D237" s="18" t="s">
        <v>4</v>
      </c>
      <c r="E237" s="18" t="s">
        <v>5</v>
      </c>
      <c r="F237" s="19" t="s">
        <v>16</v>
      </c>
      <c r="G237" s="20" t="s">
        <v>6</v>
      </c>
    </row>
    <row r="238" spans="1:7">
      <c r="A238" s="31" t="s">
        <v>8</v>
      </c>
      <c r="B238" s="14" t="s">
        <v>31</v>
      </c>
      <c r="C238" s="33" t="s">
        <v>34</v>
      </c>
      <c r="D238" s="35" t="s">
        <v>7</v>
      </c>
      <c r="E238" s="35">
        <v>1</v>
      </c>
      <c r="F238" s="35">
        <v>2735.96</v>
      </c>
      <c r="G238" s="37">
        <f>E238*F238</f>
        <v>2735.96</v>
      </c>
    </row>
    <row r="239" spans="1:7">
      <c r="A239" s="32"/>
      <c r="B239" s="14" t="s">
        <v>35</v>
      </c>
      <c r="C239" s="34"/>
      <c r="D239" s="36"/>
      <c r="E239" s="36"/>
      <c r="F239" s="36"/>
      <c r="G239" s="38"/>
    </row>
    <row r="240" spans="1:7" ht="31.5">
      <c r="A240" s="14" t="s">
        <v>9</v>
      </c>
      <c r="B240" s="14" t="s">
        <v>14</v>
      </c>
      <c r="C240" s="21" t="s">
        <v>12</v>
      </c>
      <c r="D240" s="12"/>
      <c r="E240" s="12"/>
      <c r="F240" s="13"/>
      <c r="G240" s="13">
        <v>1.1200000000000001</v>
      </c>
    </row>
    <row r="241" spans="1:7">
      <c r="A241" s="14" t="s">
        <v>10</v>
      </c>
      <c r="B241" s="14" t="s">
        <v>15</v>
      </c>
      <c r="C241" s="21" t="s">
        <v>13</v>
      </c>
      <c r="D241" s="12"/>
      <c r="E241" s="12"/>
      <c r="F241" s="13"/>
      <c r="G241" s="13">
        <v>1.01</v>
      </c>
    </row>
    <row r="242" spans="1:7">
      <c r="A242" s="14" t="s">
        <v>19</v>
      </c>
      <c r="B242" s="14"/>
      <c r="C242" s="21" t="s">
        <v>1</v>
      </c>
      <c r="D242" s="12"/>
      <c r="E242" s="12"/>
      <c r="F242" s="12"/>
      <c r="G242" s="22">
        <f>G238*G240*G241</f>
        <v>3094.9179520000007</v>
      </c>
    </row>
    <row r="243" spans="1:7" ht="47.25">
      <c r="A243" s="13">
        <v>6</v>
      </c>
      <c r="B243" s="13"/>
      <c r="C243" s="21" t="s">
        <v>17</v>
      </c>
      <c r="D243" s="12"/>
      <c r="E243" s="12"/>
      <c r="F243" s="12"/>
      <c r="G243" s="13"/>
    </row>
    <row r="244" spans="1:7">
      <c r="A244" s="14" t="s">
        <v>20</v>
      </c>
      <c r="B244" s="13"/>
      <c r="C244" s="12">
        <v>2025</v>
      </c>
      <c r="D244" s="12"/>
      <c r="E244" s="12"/>
      <c r="F244" s="12"/>
      <c r="G244" s="22">
        <v>1.042</v>
      </c>
    </row>
    <row r="245" spans="1:7">
      <c r="A245" s="14" t="s">
        <v>21</v>
      </c>
      <c r="B245" s="13"/>
      <c r="C245" s="12">
        <v>2026</v>
      </c>
      <c r="D245" s="12"/>
      <c r="E245" s="12"/>
      <c r="F245" s="12"/>
      <c r="G245" s="23">
        <v>1.04</v>
      </c>
    </row>
    <row r="246" spans="1:7">
      <c r="A246" s="14" t="s">
        <v>22</v>
      </c>
      <c r="B246" s="13"/>
      <c r="C246" s="12">
        <v>2027</v>
      </c>
      <c r="D246" s="12"/>
      <c r="E246" s="12"/>
      <c r="F246" s="12"/>
      <c r="G246" s="23">
        <v>1.04</v>
      </c>
    </row>
    <row r="247" spans="1:7">
      <c r="A247" s="14" t="s">
        <v>23</v>
      </c>
      <c r="B247" s="13"/>
      <c r="C247" s="12">
        <v>2028</v>
      </c>
      <c r="D247" s="12"/>
      <c r="E247" s="12"/>
      <c r="F247" s="12"/>
      <c r="G247" s="23">
        <v>1.04</v>
      </c>
    </row>
    <row r="248" spans="1:7">
      <c r="A248" s="14" t="s">
        <v>24</v>
      </c>
      <c r="B248" s="13"/>
      <c r="C248" s="12">
        <v>2029</v>
      </c>
      <c r="D248" s="12"/>
      <c r="E248" s="12"/>
      <c r="F248" s="12"/>
      <c r="G248" s="23"/>
    </row>
    <row r="249" spans="1:7">
      <c r="A249" s="16">
        <v>7</v>
      </c>
      <c r="B249" s="16"/>
      <c r="C249" s="24" t="s">
        <v>28</v>
      </c>
      <c r="D249" s="24"/>
      <c r="E249" s="24"/>
      <c r="F249" s="24"/>
      <c r="G249" s="15">
        <f>G242*G244*G245*G246*G247</f>
        <v>3627.5789822191878</v>
      </c>
    </row>
    <row r="250" spans="1:7">
      <c r="A250" s="16">
        <v>8</v>
      </c>
      <c r="B250" s="16"/>
      <c r="C250" s="25" t="s">
        <v>11</v>
      </c>
      <c r="D250" s="25"/>
      <c r="E250" s="25"/>
      <c r="F250" s="26">
        <v>0.2</v>
      </c>
      <c r="G250" s="13">
        <v>1.2</v>
      </c>
    </row>
    <row r="251" spans="1:7">
      <c r="A251" s="16">
        <v>9</v>
      </c>
      <c r="B251" s="16"/>
      <c r="C251" s="25" t="s">
        <v>25</v>
      </c>
      <c r="D251" s="25"/>
      <c r="E251" s="25"/>
      <c r="F251" s="25"/>
      <c r="G251" s="15">
        <f>G249*G250</f>
        <v>4353.094778663025</v>
      </c>
    </row>
    <row r="254" spans="1:7" ht="18.75">
      <c r="A254" s="28" t="s">
        <v>53</v>
      </c>
      <c r="B254" s="28"/>
      <c r="C254" s="28"/>
      <c r="D254" s="28"/>
      <c r="E254" s="28"/>
      <c r="F254" s="28"/>
      <c r="G254" s="28"/>
    </row>
    <row r="255" spans="1:7" ht="18.75">
      <c r="B255" s="27"/>
      <c r="C255" s="27"/>
      <c r="D255" s="27"/>
      <c r="E255" s="27"/>
      <c r="F255" s="27"/>
      <c r="G255" s="27"/>
    </row>
    <row r="256" spans="1:7" ht="18.75">
      <c r="A256" s="29" t="s">
        <v>33</v>
      </c>
      <c r="B256" s="29"/>
      <c r="C256" s="29"/>
      <c r="D256" s="29"/>
      <c r="E256" s="29"/>
      <c r="F256" s="29"/>
      <c r="G256" s="29"/>
    </row>
    <row r="257" spans="1:7">
      <c r="A257" s="30" t="s">
        <v>30</v>
      </c>
      <c r="B257" s="30"/>
      <c r="C257" s="30"/>
      <c r="D257" s="30"/>
      <c r="E257" s="30"/>
      <c r="F257" s="30"/>
      <c r="G257" s="30"/>
    </row>
    <row r="258" spans="1:7" ht="47.25">
      <c r="A258" s="17" t="s">
        <v>0</v>
      </c>
      <c r="B258" s="17" t="s">
        <v>2</v>
      </c>
      <c r="C258" s="18" t="s">
        <v>3</v>
      </c>
      <c r="D258" s="18" t="s">
        <v>4</v>
      </c>
      <c r="E258" s="18" t="s">
        <v>5</v>
      </c>
      <c r="F258" s="19" t="s">
        <v>16</v>
      </c>
      <c r="G258" s="20" t="s">
        <v>6</v>
      </c>
    </row>
    <row r="259" spans="1:7">
      <c r="A259" s="31" t="s">
        <v>8</v>
      </c>
      <c r="B259" s="14" t="s">
        <v>31</v>
      </c>
      <c r="C259" s="33" t="s">
        <v>34</v>
      </c>
      <c r="D259" s="35" t="s">
        <v>7</v>
      </c>
      <c r="E259" s="35">
        <v>1</v>
      </c>
      <c r="F259" s="35">
        <v>2735.96</v>
      </c>
      <c r="G259" s="37">
        <f>E259*F259</f>
        <v>2735.96</v>
      </c>
    </row>
    <row r="260" spans="1:7">
      <c r="A260" s="32"/>
      <c r="B260" s="14" t="s">
        <v>35</v>
      </c>
      <c r="C260" s="34"/>
      <c r="D260" s="36"/>
      <c r="E260" s="36"/>
      <c r="F260" s="36"/>
      <c r="G260" s="38"/>
    </row>
    <row r="261" spans="1:7" ht="31.5">
      <c r="A261" s="14" t="s">
        <v>9</v>
      </c>
      <c r="B261" s="14" t="s">
        <v>14</v>
      </c>
      <c r="C261" s="21" t="s">
        <v>12</v>
      </c>
      <c r="D261" s="12"/>
      <c r="E261" s="12"/>
      <c r="F261" s="13"/>
      <c r="G261" s="13">
        <v>1.1200000000000001</v>
      </c>
    </row>
    <row r="262" spans="1:7">
      <c r="A262" s="14" t="s">
        <v>10</v>
      </c>
      <c r="B262" s="14" t="s">
        <v>15</v>
      </c>
      <c r="C262" s="21" t="s">
        <v>13</v>
      </c>
      <c r="D262" s="12"/>
      <c r="E262" s="12"/>
      <c r="F262" s="13"/>
      <c r="G262" s="13">
        <v>1.01</v>
      </c>
    </row>
    <row r="263" spans="1:7">
      <c r="A263" s="14" t="s">
        <v>19</v>
      </c>
      <c r="B263" s="14"/>
      <c r="C263" s="21" t="s">
        <v>1</v>
      </c>
      <c r="D263" s="12"/>
      <c r="E263" s="12"/>
      <c r="F263" s="12"/>
      <c r="G263" s="22">
        <f>G259*G261*G262</f>
        <v>3094.9179520000007</v>
      </c>
    </row>
    <row r="264" spans="1:7" ht="47.25">
      <c r="A264" s="13">
        <v>6</v>
      </c>
      <c r="B264" s="13"/>
      <c r="C264" s="21" t="s">
        <v>17</v>
      </c>
      <c r="D264" s="12"/>
      <c r="E264" s="12"/>
      <c r="F264" s="12"/>
      <c r="G264" s="13"/>
    </row>
    <row r="265" spans="1:7">
      <c r="A265" s="14" t="s">
        <v>20</v>
      </c>
      <c r="B265" s="13"/>
      <c r="C265" s="12">
        <v>2025</v>
      </c>
      <c r="D265" s="12"/>
      <c r="E265" s="12"/>
      <c r="F265" s="12"/>
      <c r="G265" s="22">
        <v>1.042</v>
      </c>
    </row>
    <row r="266" spans="1:7">
      <c r="A266" s="14" t="s">
        <v>21</v>
      </c>
      <c r="B266" s="13"/>
      <c r="C266" s="12">
        <v>2026</v>
      </c>
      <c r="D266" s="12"/>
      <c r="E266" s="12"/>
      <c r="F266" s="12"/>
      <c r="G266" s="23">
        <v>1.04</v>
      </c>
    </row>
    <row r="267" spans="1:7">
      <c r="A267" s="14" t="s">
        <v>22</v>
      </c>
      <c r="B267" s="13"/>
      <c r="C267" s="12">
        <v>2027</v>
      </c>
      <c r="D267" s="12"/>
      <c r="E267" s="12"/>
      <c r="F267" s="12"/>
      <c r="G267" s="23">
        <v>1.04</v>
      </c>
    </row>
    <row r="268" spans="1:7">
      <c r="A268" s="14" t="s">
        <v>23</v>
      </c>
      <c r="B268" s="13"/>
      <c r="C268" s="12">
        <v>2028</v>
      </c>
      <c r="D268" s="12"/>
      <c r="E268" s="12"/>
      <c r="F268" s="12"/>
      <c r="G268" s="23">
        <v>1.04</v>
      </c>
    </row>
    <row r="269" spans="1:7">
      <c r="A269" s="14" t="s">
        <v>24</v>
      </c>
      <c r="B269" s="13"/>
      <c r="C269" s="12">
        <v>2029</v>
      </c>
      <c r="D269" s="12"/>
      <c r="E269" s="12"/>
      <c r="F269" s="12"/>
      <c r="G269" s="23"/>
    </row>
    <row r="270" spans="1:7">
      <c r="A270" s="16">
        <v>7</v>
      </c>
      <c r="B270" s="16"/>
      <c r="C270" s="24" t="s">
        <v>28</v>
      </c>
      <c r="D270" s="24"/>
      <c r="E270" s="24"/>
      <c r="F270" s="24"/>
      <c r="G270" s="15">
        <f>G263*G265*G266*G267*G268</f>
        <v>3627.5789822191878</v>
      </c>
    </row>
    <row r="271" spans="1:7">
      <c r="A271" s="16">
        <v>8</v>
      </c>
      <c r="B271" s="16"/>
      <c r="C271" s="25" t="s">
        <v>11</v>
      </c>
      <c r="D271" s="25"/>
      <c r="E271" s="25"/>
      <c r="F271" s="26">
        <v>0.2</v>
      </c>
      <c r="G271" s="13">
        <v>1.2</v>
      </c>
    </row>
    <row r="272" spans="1:7">
      <c r="A272" s="16">
        <v>9</v>
      </c>
      <c r="B272" s="16"/>
      <c r="C272" s="25" t="s">
        <v>25</v>
      </c>
      <c r="D272" s="25"/>
      <c r="E272" s="25"/>
      <c r="F272" s="25"/>
      <c r="G272" s="15">
        <f>G270*G271</f>
        <v>4353.094778663025</v>
      </c>
    </row>
    <row r="275" spans="1:7" ht="18.75">
      <c r="A275" s="28" t="s">
        <v>54</v>
      </c>
      <c r="B275" s="28"/>
      <c r="C275" s="28"/>
      <c r="D275" s="28"/>
      <c r="E275" s="28"/>
      <c r="F275" s="28"/>
      <c r="G275" s="28"/>
    </row>
    <row r="276" spans="1:7" ht="18.75">
      <c r="B276" s="27"/>
      <c r="C276" s="27"/>
      <c r="D276" s="27"/>
      <c r="E276" s="27"/>
      <c r="F276" s="27"/>
      <c r="G276" s="27"/>
    </row>
    <row r="277" spans="1:7" ht="18.75">
      <c r="A277" s="29" t="s">
        <v>33</v>
      </c>
      <c r="B277" s="29"/>
      <c r="C277" s="29"/>
      <c r="D277" s="29"/>
      <c r="E277" s="29"/>
      <c r="F277" s="29"/>
      <c r="G277" s="29"/>
    </row>
    <row r="278" spans="1:7">
      <c r="A278" s="30" t="s">
        <v>30</v>
      </c>
      <c r="B278" s="30"/>
      <c r="C278" s="30"/>
      <c r="D278" s="30"/>
      <c r="E278" s="30"/>
      <c r="F278" s="30"/>
      <c r="G278" s="30"/>
    </row>
    <row r="279" spans="1:7" ht="47.25">
      <c r="A279" s="17" t="s">
        <v>0</v>
      </c>
      <c r="B279" s="17" t="s">
        <v>2</v>
      </c>
      <c r="C279" s="18" t="s">
        <v>3</v>
      </c>
      <c r="D279" s="18" t="s">
        <v>4</v>
      </c>
      <c r="E279" s="18" t="s">
        <v>5</v>
      </c>
      <c r="F279" s="19" t="s">
        <v>16</v>
      </c>
      <c r="G279" s="20" t="s">
        <v>6</v>
      </c>
    </row>
    <row r="280" spans="1:7">
      <c r="A280" s="31" t="s">
        <v>8</v>
      </c>
      <c r="B280" s="14" t="s">
        <v>31</v>
      </c>
      <c r="C280" s="33" t="s">
        <v>34</v>
      </c>
      <c r="D280" s="35" t="s">
        <v>7</v>
      </c>
      <c r="E280" s="35">
        <v>1</v>
      </c>
      <c r="F280" s="35">
        <v>2735.96</v>
      </c>
      <c r="G280" s="37">
        <f>E280*F280</f>
        <v>2735.96</v>
      </c>
    </row>
    <row r="281" spans="1:7">
      <c r="A281" s="32"/>
      <c r="B281" s="14" t="s">
        <v>35</v>
      </c>
      <c r="C281" s="34"/>
      <c r="D281" s="36"/>
      <c r="E281" s="36"/>
      <c r="F281" s="36"/>
      <c r="G281" s="38"/>
    </row>
    <row r="282" spans="1:7" ht="31.5">
      <c r="A282" s="14" t="s">
        <v>9</v>
      </c>
      <c r="B282" s="14" t="s">
        <v>14</v>
      </c>
      <c r="C282" s="21" t="s">
        <v>12</v>
      </c>
      <c r="D282" s="12"/>
      <c r="E282" s="12"/>
      <c r="F282" s="13"/>
      <c r="G282" s="13">
        <v>1.1200000000000001</v>
      </c>
    </row>
    <row r="283" spans="1:7">
      <c r="A283" s="14" t="s">
        <v>10</v>
      </c>
      <c r="B283" s="14" t="s">
        <v>15</v>
      </c>
      <c r="C283" s="21" t="s">
        <v>13</v>
      </c>
      <c r="D283" s="12"/>
      <c r="E283" s="12"/>
      <c r="F283" s="13"/>
      <c r="G283" s="13">
        <v>1.01</v>
      </c>
    </row>
    <row r="284" spans="1:7">
      <c r="A284" s="14" t="s">
        <v>19</v>
      </c>
      <c r="B284" s="14"/>
      <c r="C284" s="21" t="s">
        <v>1</v>
      </c>
      <c r="D284" s="12"/>
      <c r="E284" s="12"/>
      <c r="F284" s="12"/>
      <c r="G284" s="22">
        <f>G280*G282*G283</f>
        <v>3094.9179520000007</v>
      </c>
    </row>
    <row r="285" spans="1:7" ht="47.25">
      <c r="A285" s="13">
        <v>6</v>
      </c>
      <c r="B285" s="13"/>
      <c r="C285" s="21" t="s">
        <v>17</v>
      </c>
      <c r="D285" s="12"/>
      <c r="E285" s="12"/>
      <c r="F285" s="12"/>
      <c r="G285" s="13"/>
    </row>
    <row r="286" spans="1:7">
      <c r="A286" s="14" t="s">
        <v>20</v>
      </c>
      <c r="B286" s="13"/>
      <c r="C286" s="12">
        <v>2025</v>
      </c>
      <c r="D286" s="12"/>
      <c r="E286" s="12"/>
      <c r="F286" s="12"/>
      <c r="G286" s="22">
        <v>1.042</v>
      </c>
    </row>
    <row r="287" spans="1:7">
      <c r="A287" s="14" t="s">
        <v>21</v>
      </c>
      <c r="B287" s="13"/>
      <c r="C287" s="12">
        <v>2026</v>
      </c>
      <c r="D287" s="12"/>
      <c r="E287" s="12"/>
      <c r="F287" s="12"/>
      <c r="G287" s="23">
        <v>1.04</v>
      </c>
    </row>
    <row r="288" spans="1:7">
      <c r="A288" s="14" t="s">
        <v>22</v>
      </c>
      <c r="B288" s="13"/>
      <c r="C288" s="12">
        <v>2027</v>
      </c>
      <c r="D288" s="12"/>
      <c r="E288" s="12"/>
      <c r="F288" s="12"/>
      <c r="G288" s="23">
        <v>1.04</v>
      </c>
    </row>
    <row r="289" spans="1:7">
      <c r="A289" s="14" t="s">
        <v>23</v>
      </c>
      <c r="B289" s="13"/>
      <c r="C289" s="12">
        <v>2028</v>
      </c>
      <c r="D289" s="12"/>
      <c r="E289" s="12"/>
      <c r="F289" s="12"/>
      <c r="G289" s="23">
        <v>1.04</v>
      </c>
    </row>
    <row r="290" spans="1:7">
      <c r="A290" s="14" t="s">
        <v>24</v>
      </c>
      <c r="B290" s="13"/>
      <c r="C290" s="12">
        <v>2029</v>
      </c>
      <c r="D290" s="12"/>
      <c r="E290" s="12"/>
      <c r="F290" s="12"/>
      <c r="G290" s="23">
        <v>1.04</v>
      </c>
    </row>
    <row r="291" spans="1:7">
      <c r="A291" s="16">
        <v>7</v>
      </c>
      <c r="B291" s="16"/>
      <c r="C291" s="24" t="s">
        <v>29</v>
      </c>
      <c r="D291" s="24"/>
      <c r="E291" s="24"/>
      <c r="F291" s="24"/>
      <c r="G291" s="15">
        <f>G284*G286*G287*G288*G289*G290</f>
        <v>3772.6821415079553</v>
      </c>
    </row>
    <row r="292" spans="1:7">
      <c r="A292" s="16">
        <v>8</v>
      </c>
      <c r="B292" s="16"/>
      <c r="C292" s="25" t="s">
        <v>11</v>
      </c>
      <c r="D292" s="25"/>
      <c r="E292" s="25"/>
      <c r="F292" s="26">
        <v>0.2</v>
      </c>
      <c r="G292" s="13">
        <v>1.2</v>
      </c>
    </row>
    <row r="293" spans="1:7">
      <c r="A293" s="16">
        <v>9</v>
      </c>
      <c r="B293" s="16"/>
      <c r="C293" s="25" t="s">
        <v>25</v>
      </c>
      <c r="D293" s="25"/>
      <c r="E293" s="25"/>
      <c r="F293" s="25"/>
      <c r="G293" s="15">
        <f>G291*G292</f>
        <v>4527.2185698095464</v>
      </c>
    </row>
    <row r="296" spans="1:7" ht="18.75">
      <c r="A296" s="28" t="s">
        <v>55</v>
      </c>
      <c r="B296" s="28"/>
      <c r="C296" s="28"/>
      <c r="D296" s="28"/>
      <c r="E296" s="28"/>
      <c r="F296" s="28"/>
      <c r="G296" s="28"/>
    </row>
    <row r="297" spans="1:7" ht="18.75">
      <c r="B297" s="27"/>
      <c r="C297" s="27"/>
      <c r="D297" s="27"/>
      <c r="E297" s="27"/>
      <c r="F297" s="27"/>
      <c r="G297" s="27"/>
    </row>
    <row r="298" spans="1:7" ht="18.75">
      <c r="A298" s="29" t="s">
        <v>33</v>
      </c>
      <c r="B298" s="29"/>
      <c r="C298" s="29"/>
      <c r="D298" s="29"/>
      <c r="E298" s="29"/>
      <c r="F298" s="29"/>
      <c r="G298" s="29"/>
    </row>
    <row r="299" spans="1:7">
      <c r="A299" s="30" t="s">
        <v>30</v>
      </c>
      <c r="B299" s="30"/>
      <c r="C299" s="30"/>
      <c r="D299" s="30"/>
      <c r="E299" s="30"/>
      <c r="F299" s="30"/>
      <c r="G299" s="30"/>
    </row>
    <row r="300" spans="1:7" ht="47.25">
      <c r="A300" s="17" t="s">
        <v>0</v>
      </c>
      <c r="B300" s="17" t="s">
        <v>2</v>
      </c>
      <c r="C300" s="18" t="s">
        <v>3</v>
      </c>
      <c r="D300" s="18" t="s">
        <v>4</v>
      </c>
      <c r="E300" s="18" t="s">
        <v>5</v>
      </c>
      <c r="F300" s="19" t="s">
        <v>16</v>
      </c>
      <c r="G300" s="20" t="s">
        <v>6</v>
      </c>
    </row>
    <row r="301" spans="1:7">
      <c r="A301" s="31" t="s">
        <v>8</v>
      </c>
      <c r="B301" s="14" t="s">
        <v>31</v>
      </c>
      <c r="C301" s="33" t="s">
        <v>34</v>
      </c>
      <c r="D301" s="35" t="s">
        <v>7</v>
      </c>
      <c r="E301" s="35">
        <v>1</v>
      </c>
      <c r="F301" s="35">
        <v>2735.96</v>
      </c>
      <c r="G301" s="37">
        <f>E301*F301</f>
        <v>2735.96</v>
      </c>
    </row>
    <row r="302" spans="1:7">
      <c r="A302" s="32"/>
      <c r="B302" s="14" t="s">
        <v>35</v>
      </c>
      <c r="C302" s="34"/>
      <c r="D302" s="36"/>
      <c r="E302" s="36"/>
      <c r="F302" s="36"/>
      <c r="G302" s="38"/>
    </row>
    <row r="303" spans="1:7" ht="31.5">
      <c r="A303" s="14" t="s">
        <v>9</v>
      </c>
      <c r="B303" s="14" t="s">
        <v>14</v>
      </c>
      <c r="C303" s="21" t="s">
        <v>12</v>
      </c>
      <c r="D303" s="12"/>
      <c r="E303" s="12"/>
      <c r="F303" s="13"/>
      <c r="G303" s="13">
        <v>1.1200000000000001</v>
      </c>
    </row>
    <row r="304" spans="1:7">
      <c r="A304" s="14" t="s">
        <v>10</v>
      </c>
      <c r="B304" s="14" t="s">
        <v>15</v>
      </c>
      <c r="C304" s="21" t="s">
        <v>13</v>
      </c>
      <c r="D304" s="12"/>
      <c r="E304" s="12"/>
      <c r="F304" s="13"/>
      <c r="G304" s="13">
        <v>1.01</v>
      </c>
    </row>
    <row r="305" spans="1:7">
      <c r="A305" s="14" t="s">
        <v>19</v>
      </c>
      <c r="B305" s="14"/>
      <c r="C305" s="21" t="s">
        <v>1</v>
      </c>
      <c r="D305" s="12"/>
      <c r="E305" s="12"/>
      <c r="F305" s="12"/>
      <c r="G305" s="22">
        <f>G301*G303*G304</f>
        <v>3094.9179520000007</v>
      </c>
    </row>
    <row r="306" spans="1:7" ht="47.25">
      <c r="A306" s="13">
        <v>6</v>
      </c>
      <c r="B306" s="13"/>
      <c r="C306" s="21" t="s">
        <v>17</v>
      </c>
      <c r="D306" s="12"/>
      <c r="E306" s="12"/>
      <c r="F306" s="12"/>
      <c r="G306" s="13"/>
    </row>
    <row r="307" spans="1:7">
      <c r="A307" s="14" t="s">
        <v>20</v>
      </c>
      <c r="B307" s="13"/>
      <c r="C307" s="12">
        <v>2025</v>
      </c>
      <c r="D307" s="12"/>
      <c r="E307" s="12"/>
      <c r="F307" s="12"/>
      <c r="G307" s="22">
        <v>1.042</v>
      </c>
    </row>
    <row r="308" spans="1:7">
      <c r="A308" s="14" t="s">
        <v>21</v>
      </c>
      <c r="B308" s="13"/>
      <c r="C308" s="12">
        <v>2026</v>
      </c>
      <c r="D308" s="12"/>
      <c r="E308" s="12"/>
      <c r="F308" s="12"/>
      <c r="G308" s="23">
        <v>1.04</v>
      </c>
    </row>
    <row r="309" spans="1:7">
      <c r="A309" s="14" t="s">
        <v>22</v>
      </c>
      <c r="B309" s="13"/>
      <c r="C309" s="12">
        <v>2027</v>
      </c>
      <c r="D309" s="12"/>
      <c r="E309" s="12"/>
      <c r="F309" s="12"/>
      <c r="G309" s="23">
        <v>1.04</v>
      </c>
    </row>
    <row r="310" spans="1:7">
      <c r="A310" s="14" t="s">
        <v>23</v>
      </c>
      <c r="B310" s="13"/>
      <c r="C310" s="12">
        <v>2028</v>
      </c>
      <c r="D310" s="12"/>
      <c r="E310" s="12"/>
      <c r="F310" s="12"/>
      <c r="G310" s="23">
        <v>1.04</v>
      </c>
    </row>
    <row r="311" spans="1:7">
      <c r="A311" s="14" t="s">
        <v>24</v>
      </c>
      <c r="B311" s="13"/>
      <c r="C311" s="12">
        <v>2029</v>
      </c>
      <c r="D311" s="12"/>
      <c r="E311" s="12"/>
      <c r="F311" s="12"/>
      <c r="G311" s="23">
        <v>1.04</v>
      </c>
    </row>
    <row r="312" spans="1:7">
      <c r="A312" s="16">
        <v>7</v>
      </c>
      <c r="B312" s="16"/>
      <c r="C312" s="24" t="s">
        <v>29</v>
      </c>
      <c r="D312" s="24"/>
      <c r="E312" s="24"/>
      <c r="F312" s="24"/>
      <c r="G312" s="15">
        <f>G305*G307*G308*G309*G310*G311</f>
        <v>3772.6821415079553</v>
      </c>
    </row>
    <row r="313" spans="1:7">
      <c r="A313" s="16">
        <v>8</v>
      </c>
      <c r="B313" s="16"/>
      <c r="C313" s="25" t="s">
        <v>11</v>
      </c>
      <c r="D313" s="25"/>
      <c r="E313" s="25"/>
      <c r="F313" s="26">
        <v>0.2</v>
      </c>
      <c r="G313" s="13">
        <v>1.2</v>
      </c>
    </row>
    <row r="314" spans="1:7">
      <c r="A314" s="16">
        <v>9</v>
      </c>
      <c r="B314" s="16"/>
      <c r="C314" s="25" t="s">
        <v>25</v>
      </c>
      <c r="D314" s="25"/>
      <c r="E314" s="25"/>
      <c r="F314" s="25"/>
      <c r="G314" s="15">
        <f>G312*G313</f>
        <v>4527.2185698095464</v>
      </c>
    </row>
    <row r="317" spans="1:7" ht="18.75">
      <c r="A317" s="28" t="s">
        <v>56</v>
      </c>
      <c r="B317" s="28"/>
      <c r="C317" s="28"/>
      <c r="D317" s="28"/>
      <c r="E317" s="28"/>
      <c r="F317" s="28"/>
      <c r="G317" s="28"/>
    </row>
    <row r="318" spans="1:7" ht="18.75">
      <c r="B318" s="27"/>
      <c r="C318" s="27"/>
      <c r="D318" s="27"/>
      <c r="E318" s="27"/>
      <c r="F318" s="27"/>
      <c r="G318" s="27"/>
    </row>
    <row r="319" spans="1:7" ht="18.75">
      <c r="A319" s="29" t="s">
        <v>33</v>
      </c>
      <c r="B319" s="29"/>
      <c r="C319" s="29"/>
      <c r="D319" s="29"/>
      <c r="E319" s="29"/>
      <c r="F319" s="29"/>
      <c r="G319" s="29"/>
    </row>
    <row r="320" spans="1:7">
      <c r="A320" s="30" t="s">
        <v>30</v>
      </c>
      <c r="B320" s="30"/>
      <c r="C320" s="30"/>
      <c r="D320" s="30"/>
      <c r="E320" s="30"/>
      <c r="F320" s="30"/>
      <c r="G320" s="30"/>
    </row>
    <row r="321" spans="1:7" ht="47.25">
      <c r="A321" s="17" t="s">
        <v>0</v>
      </c>
      <c r="B321" s="17" t="s">
        <v>2</v>
      </c>
      <c r="C321" s="18" t="s">
        <v>3</v>
      </c>
      <c r="D321" s="18" t="s">
        <v>4</v>
      </c>
      <c r="E321" s="18" t="s">
        <v>5</v>
      </c>
      <c r="F321" s="19" t="s">
        <v>16</v>
      </c>
      <c r="G321" s="20" t="s">
        <v>6</v>
      </c>
    </row>
    <row r="322" spans="1:7">
      <c r="A322" s="31" t="s">
        <v>8</v>
      </c>
      <c r="B322" s="14" t="s">
        <v>31</v>
      </c>
      <c r="C322" s="33" t="s">
        <v>34</v>
      </c>
      <c r="D322" s="35" t="s">
        <v>7</v>
      </c>
      <c r="E322" s="35">
        <v>1</v>
      </c>
      <c r="F322" s="35">
        <v>2735.96</v>
      </c>
      <c r="G322" s="37">
        <f>E322*F322</f>
        <v>2735.96</v>
      </c>
    </row>
    <row r="323" spans="1:7">
      <c r="A323" s="32"/>
      <c r="B323" s="14" t="s">
        <v>35</v>
      </c>
      <c r="C323" s="34"/>
      <c r="D323" s="36"/>
      <c r="E323" s="36"/>
      <c r="F323" s="36"/>
      <c r="G323" s="38"/>
    </row>
    <row r="324" spans="1:7" ht="31.5">
      <c r="A324" s="14" t="s">
        <v>9</v>
      </c>
      <c r="B324" s="14" t="s">
        <v>14</v>
      </c>
      <c r="C324" s="21" t="s">
        <v>12</v>
      </c>
      <c r="D324" s="12"/>
      <c r="E324" s="12"/>
      <c r="F324" s="13"/>
      <c r="G324" s="13">
        <v>1.1200000000000001</v>
      </c>
    </row>
    <row r="325" spans="1:7">
      <c r="A325" s="14" t="s">
        <v>10</v>
      </c>
      <c r="B325" s="14" t="s">
        <v>15</v>
      </c>
      <c r="C325" s="21" t="s">
        <v>13</v>
      </c>
      <c r="D325" s="12"/>
      <c r="E325" s="12"/>
      <c r="F325" s="13"/>
      <c r="G325" s="13">
        <v>1.01</v>
      </c>
    </row>
    <row r="326" spans="1:7">
      <c r="A326" s="14" t="s">
        <v>19</v>
      </c>
      <c r="B326" s="14"/>
      <c r="C326" s="21" t="s">
        <v>1</v>
      </c>
      <c r="D326" s="12"/>
      <c r="E326" s="12"/>
      <c r="F326" s="12"/>
      <c r="G326" s="22">
        <f>G322*G324*G325</f>
        <v>3094.9179520000007</v>
      </c>
    </row>
    <row r="327" spans="1:7" ht="47.25">
      <c r="A327" s="13">
        <v>6</v>
      </c>
      <c r="B327" s="13"/>
      <c r="C327" s="21" t="s">
        <v>17</v>
      </c>
      <c r="D327" s="12"/>
      <c r="E327" s="12"/>
      <c r="F327" s="12"/>
      <c r="G327" s="13"/>
    </row>
    <row r="328" spans="1:7">
      <c r="A328" s="14" t="s">
        <v>20</v>
      </c>
      <c r="B328" s="13"/>
      <c r="C328" s="12">
        <v>2025</v>
      </c>
      <c r="D328" s="12"/>
      <c r="E328" s="12"/>
      <c r="F328" s="12"/>
      <c r="G328" s="22">
        <v>1.042</v>
      </c>
    </row>
    <row r="329" spans="1:7">
      <c r="A329" s="14" t="s">
        <v>21</v>
      </c>
      <c r="B329" s="13"/>
      <c r="C329" s="12">
        <v>2026</v>
      </c>
      <c r="D329" s="12"/>
      <c r="E329" s="12"/>
      <c r="F329" s="12"/>
      <c r="G329" s="23">
        <v>1.04</v>
      </c>
    </row>
    <row r="330" spans="1:7">
      <c r="A330" s="14" t="s">
        <v>22</v>
      </c>
      <c r="B330" s="13"/>
      <c r="C330" s="12">
        <v>2027</v>
      </c>
      <c r="D330" s="12"/>
      <c r="E330" s="12"/>
      <c r="F330" s="12"/>
      <c r="G330" s="23">
        <v>1.04</v>
      </c>
    </row>
    <row r="331" spans="1:7">
      <c r="A331" s="14" t="s">
        <v>23</v>
      </c>
      <c r="B331" s="13"/>
      <c r="C331" s="12">
        <v>2028</v>
      </c>
      <c r="D331" s="12"/>
      <c r="E331" s="12"/>
      <c r="F331" s="12"/>
      <c r="G331" s="23">
        <v>1.04</v>
      </c>
    </row>
    <row r="332" spans="1:7">
      <c r="A332" s="14" t="s">
        <v>24</v>
      </c>
      <c r="B332" s="13"/>
      <c r="C332" s="12">
        <v>2029</v>
      </c>
      <c r="D332" s="12"/>
      <c r="E332" s="12"/>
      <c r="F332" s="12"/>
      <c r="G332" s="23">
        <v>1.04</v>
      </c>
    </row>
    <row r="333" spans="1:7">
      <c r="A333" s="16">
        <v>7</v>
      </c>
      <c r="B333" s="16"/>
      <c r="C333" s="24" t="s">
        <v>29</v>
      </c>
      <c r="D333" s="24"/>
      <c r="E333" s="24"/>
      <c r="F333" s="24"/>
      <c r="G333" s="15">
        <f>G326*G328*G329*G330*G331*G332</f>
        <v>3772.6821415079553</v>
      </c>
    </row>
    <row r="334" spans="1:7">
      <c r="A334" s="16">
        <v>8</v>
      </c>
      <c r="B334" s="16"/>
      <c r="C334" s="25" t="s">
        <v>11</v>
      </c>
      <c r="D334" s="25"/>
      <c r="E334" s="25"/>
      <c r="F334" s="26">
        <v>0.2</v>
      </c>
      <c r="G334" s="13">
        <v>1.2</v>
      </c>
    </row>
    <row r="335" spans="1:7">
      <c r="A335" s="16">
        <v>9</v>
      </c>
      <c r="B335" s="16"/>
      <c r="C335" s="25" t="s">
        <v>25</v>
      </c>
      <c r="D335" s="25"/>
      <c r="E335" s="25"/>
      <c r="F335" s="25"/>
      <c r="G335" s="15">
        <f>G333*G334</f>
        <v>4527.2185698095464</v>
      </c>
    </row>
  </sheetData>
  <mergeCells count="146">
    <mergeCell ref="A317:G317"/>
    <mergeCell ref="A319:G319"/>
    <mergeCell ref="A320:G320"/>
    <mergeCell ref="A322:A323"/>
    <mergeCell ref="C322:C323"/>
    <mergeCell ref="D322:D323"/>
    <mergeCell ref="E322:E323"/>
    <mergeCell ref="F322:F323"/>
    <mergeCell ref="G322:G323"/>
    <mergeCell ref="A296:G296"/>
    <mergeCell ref="A298:G298"/>
    <mergeCell ref="A299:G299"/>
    <mergeCell ref="A301:A302"/>
    <mergeCell ref="C301:C302"/>
    <mergeCell ref="D301:D302"/>
    <mergeCell ref="E301:E302"/>
    <mergeCell ref="F301:F302"/>
    <mergeCell ref="G301:G302"/>
    <mergeCell ref="A275:G275"/>
    <mergeCell ref="A277:G277"/>
    <mergeCell ref="A278:G278"/>
    <mergeCell ref="A280:A281"/>
    <mergeCell ref="C280:C281"/>
    <mergeCell ref="D280:D281"/>
    <mergeCell ref="E280:E281"/>
    <mergeCell ref="F280:F281"/>
    <mergeCell ref="G280:G281"/>
    <mergeCell ref="A254:G254"/>
    <mergeCell ref="A256:G256"/>
    <mergeCell ref="A257:G257"/>
    <mergeCell ref="A259:A260"/>
    <mergeCell ref="C259:C260"/>
    <mergeCell ref="D259:D260"/>
    <mergeCell ref="E259:E260"/>
    <mergeCell ref="F259:F260"/>
    <mergeCell ref="G259:G260"/>
    <mergeCell ref="A233:G233"/>
    <mergeCell ref="A235:G235"/>
    <mergeCell ref="A236:G236"/>
    <mergeCell ref="A238:A239"/>
    <mergeCell ref="C238:C239"/>
    <mergeCell ref="D238:D239"/>
    <mergeCell ref="E238:E239"/>
    <mergeCell ref="F238:F239"/>
    <mergeCell ref="G238:G239"/>
    <mergeCell ref="A215:G215"/>
    <mergeCell ref="A217:A218"/>
    <mergeCell ref="C217:C218"/>
    <mergeCell ref="D217:D218"/>
    <mergeCell ref="E217:E218"/>
    <mergeCell ref="F217:F218"/>
    <mergeCell ref="G217:G218"/>
    <mergeCell ref="E28:E29"/>
    <mergeCell ref="F28:F29"/>
    <mergeCell ref="G28:G29"/>
    <mergeCell ref="A212:G212"/>
    <mergeCell ref="A214:G214"/>
    <mergeCell ref="A7:A8"/>
    <mergeCell ref="A1:G1"/>
    <mergeCell ref="A2:G2"/>
    <mergeCell ref="A4:G4"/>
    <mergeCell ref="A5:G5"/>
    <mergeCell ref="C7:C8"/>
    <mergeCell ref="D7:D8"/>
    <mergeCell ref="E7:E8"/>
    <mergeCell ref="F7:F8"/>
    <mergeCell ref="G7:G8"/>
    <mergeCell ref="A22:G22"/>
    <mergeCell ref="A44:G44"/>
    <mergeCell ref="A46:G46"/>
    <mergeCell ref="A47:G47"/>
    <mergeCell ref="A49:A50"/>
    <mergeCell ref="C49:C50"/>
    <mergeCell ref="D49:D50"/>
    <mergeCell ref="E49:E50"/>
    <mergeCell ref="F49:F50"/>
    <mergeCell ref="G49:G50"/>
    <mergeCell ref="A23:G23"/>
    <mergeCell ref="A25:G25"/>
    <mergeCell ref="A26:G26"/>
    <mergeCell ref="A28:A29"/>
    <mergeCell ref="C28:C29"/>
    <mergeCell ref="D28:D29"/>
    <mergeCell ref="A65:G65"/>
    <mergeCell ref="A67:G67"/>
    <mergeCell ref="A68:G68"/>
    <mergeCell ref="A70:A71"/>
    <mergeCell ref="C70:C71"/>
    <mergeCell ref="D70:D71"/>
    <mergeCell ref="E70:E71"/>
    <mergeCell ref="F70:F71"/>
    <mergeCell ref="G70:G71"/>
    <mergeCell ref="A86:G86"/>
    <mergeCell ref="A88:G88"/>
    <mergeCell ref="A89:G89"/>
    <mergeCell ref="A91:A92"/>
    <mergeCell ref="C91:C92"/>
    <mergeCell ref="D91:D92"/>
    <mergeCell ref="E91:E92"/>
    <mergeCell ref="F91:F92"/>
    <mergeCell ref="G91:G92"/>
    <mergeCell ref="A107:G107"/>
    <mergeCell ref="A109:G109"/>
    <mergeCell ref="A110:G110"/>
    <mergeCell ref="A112:A113"/>
    <mergeCell ref="C112:C113"/>
    <mergeCell ref="D112:D113"/>
    <mergeCell ref="E112:E113"/>
    <mergeCell ref="F112:F113"/>
    <mergeCell ref="G112:G113"/>
    <mergeCell ref="A128:G128"/>
    <mergeCell ref="A130:G130"/>
    <mergeCell ref="A131:G131"/>
    <mergeCell ref="A133:A134"/>
    <mergeCell ref="C133:C134"/>
    <mergeCell ref="D133:D134"/>
    <mergeCell ref="E133:E134"/>
    <mergeCell ref="F133:F134"/>
    <mergeCell ref="G133:G134"/>
    <mergeCell ref="A149:G149"/>
    <mergeCell ref="A151:G151"/>
    <mergeCell ref="A152:G152"/>
    <mergeCell ref="A154:A155"/>
    <mergeCell ref="C154:C155"/>
    <mergeCell ref="D154:D155"/>
    <mergeCell ref="E154:E155"/>
    <mergeCell ref="F154:F155"/>
    <mergeCell ref="G154:G155"/>
    <mergeCell ref="A170:G170"/>
    <mergeCell ref="A172:G172"/>
    <mergeCell ref="A173:G173"/>
    <mergeCell ref="A175:A176"/>
    <mergeCell ref="C175:C176"/>
    <mergeCell ref="D175:D176"/>
    <mergeCell ref="E175:E176"/>
    <mergeCell ref="F175:F176"/>
    <mergeCell ref="G175:G176"/>
    <mergeCell ref="A191:G191"/>
    <mergeCell ref="A193:G193"/>
    <mergeCell ref="A194:G194"/>
    <mergeCell ref="A196:A197"/>
    <mergeCell ref="C196:C197"/>
    <mergeCell ref="D196:D197"/>
    <mergeCell ref="E196:E197"/>
    <mergeCell ref="F196:F197"/>
    <mergeCell ref="G196:G197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УНЦ</vt:lpstr>
      <vt:lpstr>Лист1</vt:lpstr>
      <vt:lpstr>УНЦ!Область_печати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2024-04-23T04:48:22Z</dcterms:modified>
</cp:coreProperties>
</file>